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70" yWindow="65476" windowWidth="8730" windowHeight="9255" activeTab="3"/>
  </bookViews>
  <sheets>
    <sheet name="BS" sheetId="1" r:id="rId1"/>
    <sheet name="IS" sheetId="2" r:id="rId2"/>
    <sheet name="EQ" sheetId="3" r:id="rId3"/>
    <sheet name="CF" sheetId="4" r:id="rId4"/>
    <sheet name="PG1" sheetId="5" r:id="rId5"/>
    <sheet name="PG2" sheetId="6" r:id="rId6"/>
    <sheet name="PG3" sheetId="7" r:id="rId7"/>
    <sheet name="PG4" sheetId="8" r:id="rId8"/>
  </sheets>
  <definedNames>
    <definedName name="_xlnm.Print_Area" localSheetId="0">'BS'!$A$1:$F$60</definedName>
    <definedName name="_xlnm.Print_Area" localSheetId="3">'CF'!$A$1:$E$37</definedName>
    <definedName name="_xlnm.Print_Area" localSheetId="2">'EQ'!$A$1:$L$32</definedName>
    <definedName name="_xlnm.Print_Area" localSheetId="1">'IS'!$A$1:$G$49</definedName>
  </definedNames>
  <calcPr fullCalcOnLoad="1"/>
</workbook>
</file>

<file path=xl/sharedStrings.xml><?xml version="1.0" encoding="utf-8"?>
<sst xmlns="http://schemas.openxmlformats.org/spreadsheetml/2006/main" count="292" uniqueCount="217">
  <si>
    <t>LEWEKO RESOURCES BERHAD</t>
  </si>
  <si>
    <t xml:space="preserve">   </t>
  </si>
  <si>
    <t>Revenue</t>
  </si>
  <si>
    <t>Raw materials and consumables used</t>
  </si>
  <si>
    <t>Purchase of fresh fruit bunches</t>
  </si>
  <si>
    <t>Depreciation of property, plant and equipment</t>
  </si>
  <si>
    <t xml:space="preserve"> </t>
  </si>
  <si>
    <t>Profit after tax</t>
  </si>
  <si>
    <t>CURRENT ASSETS</t>
  </si>
  <si>
    <t>Inventories</t>
  </si>
  <si>
    <t>CURRENT LIABILITIES</t>
  </si>
  <si>
    <t>Total</t>
  </si>
  <si>
    <t>RM'000</t>
  </si>
  <si>
    <t>Company No. 568420-K</t>
  </si>
  <si>
    <t>(Incorporated in Malaysia)</t>
  </si>
  <si>
    <t>NET CURRENT ASSETS</t>
  </si>
  <si>
    <t>Hire-purchase payables</t>
  </si>
  <si>
    <t>Borrowings</t>
  </si>
  <si>
    <t>Other operating income</t>
  </si>
  <si>
    <t xml:space="preserve">Changes in inventories of finished </t>
  </si>
  <si>
    <t xml:space="preserve">   goods and work-in-progress</t>
  </si>
  <si>
    <t>Staff costs</t>
  </si>
  <si>
    <t>Other operating expenses</t>
  </si>
  <si>
    <t>Profit from operations</t>
  </si>
  <si>
    <t>Finance costs</t>
  </si>
  <si>
    <t>Profit before tax</t>
  </si>
  <si>
    <t xml:space="preserve">Current Year </t>
  </si>
  <si>
    <t>Quarter</t>
  </si>
  <si>
    <t>to Date</t>
  </si>
  <si>
    <t>(UNAUDITED)</t>
  </si>
  <si>
    <t>Property, plant and equipment</t>
  </si>
  <si>
    <t>Timber concessions</t>
  </si>
  <si>
    <t>Trade receivables</t>
  </si>
  <si>
    <t>Other receivables</t>
  </si>
  <si>
    <t>Tax recoverable</t>
  </si>
  <si>
    <t>Trade payables</t>
  </si>
  <si>
    <t xml:space="preserve">Other payables </t>
  </si>
  <si>
    <t>Deferred tax liabilities</t>
  </si>
  <si>
    <t>Share premium</t>
  </si>
  <si>
    <t>Shareholders' equity</t>
  </si>
  <si>
    <t>Share capital</t>
  </si>
  <si>
    <t>Amortisation of timber concessions</t>
  </si>
  <si>
    <t>Taxation</t>
  </si>
  <si>
    <t>Bank and cash balances</t>
  </si>
  <si>
    <t>Less:</t>
  </si>
  <si>
    <t>Current tax liabilities</t>
  </si>
  <si>
    <t>NON CURRENT LIABILITIES</t>
  </si>
  <si>
    <t>NON CURRENT ASSETS</t>
  </si>
  <si>
    <t>CAPITAL AND RESERVES</t>
  </si>
  <si>
    <t>Reserves</t>
  </si>
  <si>
    <t>Net tangible assets per share (RM)</t>
  </si>
  <si>
    <t>Capital</t>
  </si>
  <si>
    <t>Share</t>
  </si>
  <si>
    <t>Distributable</t>
  </si>
  <si>
    <t>Non-distributable</t>
  </si>
  <si>
    <t>Net Cash From Operating Activities</t>
  </si>
  <si>
    <t>Net Cash Used In Investing Activities</t>
  </si>
  <si>
    <t>Cash and cash equivalents comprise:</t>
  </si>
  <si>
    <t>CONDENSED CONSOLIDATED CASH FLOW STATEMENT</t>
  </si>
  <si>
    <t>CONDENSED CONSOLIDATED STATEMENT OF CHANGES IN EQUITY</t>
  </si>
  <si>
    <t>CONDENSED CONSOLIDATED INCOME STATEMENTS</t>
  </si>
  <si>
    <t>Fixed deposits pledged for bank guarantee facilities</t>
  </si>
  <si>
    <t>31.12.2003</t>
  </si>
  <si>
    <t>Amortisation of negative goodwill</t>
  </si>
  <si>
    <t>At 1 January 2004</t>
  </si>
  <si>
    <t>Net Cash From Financing Activities</t>
  </si>
  <si>
    <t>NET INCREASE IN CASH AND CASH EQUIVALENTS</t>
  </si>
  <si>
    <t>As at</t>
  </si>
  <si>
    <t>Unaudited</t>
  </si>
  <si>
    <t>Audited</t>
  </si>
  <si>
    <t>Other receivable - advance for log purchases</t>
  </si>
  <si>
    <t>Earnings per share:</t>
  </si>
  <si>
    <t>Basic (sen)</t>
  </si>
  <si>
    <t>Diluted (sen)</t>
  </si>
  <si>
    <t xml:space="preserve">The accompanying Notes to Interim Financial Report form an integral part of the Condensed Consolidated Balance Sheets </t>
  </si>
  <si>
    <t xml:space="preserve">The accompanying Notes to Interim Financial Report form an integral part of the Condensed Consolidated Income Statements </t>
  </si>
  <si>
    <t>Retained Profits</t>
  </si>
  <si>
    <t xml:space="preserve">Negative </t>
  </si>
  <si>
    <t>Goodwill</t>
  </si>
  <si>
    <t>income statement</t>
  </si>
  <si>
    <t xml:space="preserve">The accompanying Notes to Interim Financial Report form an integral part of the Condensed Consolidated Statement of Changes in Equity </t>
  </si>
  <si>
    <t>(net of goodwill written off)</t>
  </si>
  <si>
    <t xml:space="preserve">Amortisation of negative goodwill </t>
  </si>
  <si>
    <t>7.</t>
  </si>
  <si>
    <t>Dividends Paid</t>
  </si>
  <si>
    <t>No dividends were paid during the current financial quarter.</t>
  </si>
  <si>
    <t>8.</t>
  </si>
  <si>
    <t>Segmental Information</t>
  </si>
  <si>
    <t>Segment Revenue</t>
  </si>
  <si>
    <t>Logs and timber products</t>
  </si>
  <si>
    <t>Timber harvesting and logging contracting</t>
  </si>
  <si>
    <t>Plantation - oil palm</t>
  </si>
  <si>
    <t>Inter-segment elimination</t>
  </si>
  <si>
    <t>Segment Results</t>
  </si>
  <si>
    <t>9.</t>
  </si>
  <si>
    <t>Valuations of Property, Plant and Equipment</t>
  </si>
  <si>
    <t>10.</t>
  </si>
  <si>
    <t>Material Events Subsequent to the End of the Current Financial Quarter</t>
  </si>
  <si>
    <t>11.</t>
  </si>
  <si>
    <t>Changes in the Composition of the Group</t>
  </si>
  <si>
    <t>12.</t>
  </si>
  <si>
    <t>Changes in Contingent Liabilities and Contingent Assets</t>
  </si>
  <si>
    <t>The Group has no contingent liabilities or contingent assets as at the end of the current financial quarter.</t>
  </si>
  <si>
    <t>13.</t>
  </si>
  <si>
    <t>Capital Commitments</t>
  </si>
  <si>
    <t>The Group has no capital commitments as at the end of the current financial quarter.</t>
  </si>
  <si>
    <t>14.</t>
  </si>
  <si>
    <t>15.</t>
  </si>
  <si>
    <t xml:space="preserve">Current Financial Quarter  </t>
  </si>
  <si>
    <t>Malaysian income tax</t>
  </si>
  <si>
    <t>16.</t>
  </si>
  <si>
    <t>Profits/(Losses) on Sale of  Unquoted Investments and/or Properties</t>
  </si>
  <si>
    <t xml:space="preserve">Performance Review </t>
  </si>
  <si>
    <t>17.</t>
  </si>
  <si>
    <t>The Group has no quoted securities as at the end of the current financial quarter.</t>
  </si>
  <si>
    <t>Quoted Securities</t>
  </si>
  <si>
    <t>18.</t>
  </si>
  <si>
    <t>Borrowings and Debt Securities</t>
  </si>
  <si>
    <t>19.</t>
  </si>
  <si>
    <t>Short term borrowings</t>
  </si>
  <si>
    <t>Long term borrowings</t>
  </si>
  <si>
    <t>All of the above borrowings are secured and denominated in Ringgit Malaysia.</t>
  </si>
  <si>
    <t>20.</t>
  </si>
  <si>
    <t>Off Balance Sheet Financial Instruments</t>
  </si>
  <si>
    <t>21.</t>
  </si>
  <si>
    <t>Changes in Material Litigations</t>
  </si>
  <si>
    <t>22.</t>
  </si>
  <si>
    <t>Commentary on Prospects</t>
  </si>
  <si>
    <t>Profit Forecast or Profit Guarantee</t>
  </si>
  <si>
    <t>23.</t>
  </si>
  <si>
    <t>24.</t>
  </si>
  <si>
    <t>25.</t>
  </si>
  <si>
    <t>Earnings Per Share</t>
  </si>
  <si>
    <t xml:space="preserve">Comment on Material Changes in the Profit Before Taxation </t>
  </si>
  <si>
    <t>Basic</t>
  </si>
  <si>
    <t>Weighted average number of ordinary shares in issue ('000)</t>
  </si>
  <si>
    <t>Basic earnings per share (sen)</t>
  </si>
  <si>
    <t>Diluted</t>
  </si>
  <si>
    <t>This disclosure requirement for the diluted earnings per share is not applicable.</t>
  </si>
  <si>
    <t>26.</t>
  </si>
  <si>
    <t>1.</t>
  </si>
  <si>
    <t>2.</t>
  </si>
  <si>
    <t>3.</t>
  </si>
  <si>
    <t>Deferred taxation</t>
  </si>
  <si>
    <t>Status of Corporate Proposals</t>
  </si>
  <si>
    <t>Seasonality or Cyclical Factors</t>
  </si>
  <si>
    <t>(b)</t>
  </si>
  <si>
    <t>(a)</t>
  </si>
  <si>
    <t xml:space="preserve">Inter-segment </t>
  </si>
  <si>
    <t>External</t>
  </si>
  <si>
    <t xml:space="preserve">Taxation </t>
  </si>
  <si>
    <t>NOTES TO INTERIM FINANCIAL REPORT</t>
  </si>
  <si>
    <t xml:space="preserve">Basis of Preparation </t>
  </si>
  <si>
    <t>Auditors' Report on Preceding Annual Financial Statements</t>
  </si>
  <si>
    <t>Unusual Items</t>
  </si>
  <si>
    <t>4.</t>
  </si>
  <si>
    <t>5.</t>
  </si>
  <si>
    <t>Changes in Estimates</t>
  </si>
  <si>
    <t>6.</t>
  </si>
  <si>
    <t>Debt and Equity Securities</t>
  </si>
  <si>
    <t>Profit after tax (RM'000)</t>
  </si>
  <si>
    <t>By order of the Board,</t>
  </si>
  <si>
    <t>Chung Wai Choong</t>
  </si>
  <si>
    <t>Tan Cheong Yeow</t>
  </si>
  <si>
    <t>Company Secretaries</t>
  </si>
  <si>
    <t>There were no unusual items affecting assets, liabilities, equity, net income, or cash flows during the current financial quarter.</t>
  </si>
  <si>
    <t>There were no issuances, cancellations, repurchases, resale and repayment of debt and equity securities during the current financial quarter.</t>
  </si>
  <si>
    <t>There were no changes in the composition of the Group during the current financial quarter.</t>
  </si>
  <si>
    <t>There were no disposals of unquoted investments and/or properties during the current financial quarter.</t>
  </si>
  <si>
    <t>There were no purchases or disposals of quoted securities during the current financial quarter.</t>
  </si>
  <si>
    <t>The interim financial report is unaudited and has been prepared in accordance with MASB 26 "Interim Financial Reporting" and Paragraph 9.22 of the Listing Requirements of Bursa Malaysia Securities Berhad.</t>
  </si>
  <si>
    <t>The interim financial report should be read in conjunction with the audited financial statements for the financial year ended 31 December 2003.</t>
  </si>
  <si>
    <t>The Group's performance could be affected by the rainy season during which its logging and log trading activities would be hampered.</t>
  </si>
  <si>
    <t xml:space="preserve">There were no changes in estimates of amounts reported in the prior financial quarter that have had a material effect in the current financial quarter. </t>
  </si>
  <si>
    <t>Corporate office and unallocated expenses</t>
  </si>
  <si>
    <t>There were no material events subsequent to the end of the current financial quarter which have not been reflected in the interim financial report.</t>
  </si>
  <si>
    <t>Current Year to Date</t>
  </si>
  <si>
    <t>Dividends Payable</t>
  </si>
  <si>
    <t>The accounting policies and methods of computation adopted for the interim financial report are consistent with those adopted in the financial statements for the financial year ended 31 December 2003.</t>
  </si>
  <si>
    <t>The Group does not have a policy of revaluing its property, plant and equipment.</t>
  </si>
  <si>
    <t>The disclosure requirements for explanatory notes for the variance of actual profit after tax with profit forecast and shortfall in profit guarantee are not applicable.</t>
  </si>
  <si>
    <t>The auditors' report on the financial statements for the financial year ended 31 December 2003 was not qualified.</t>
  </si>
  <si>
    <t>AS AT 30 JUNE 2004</t>
  </si>
  <si>
    <t>FINANCIAL QUARTER ENDED 30 JUNE 2004</t>
  </si>
  <si>
    <t>30.6.2004</t>
  </si>
  <si>
    <t>To Date</t>
  </si>
  <si>
    <t>Purchase of trading stocks</t>
  </si>
  <si>
    <t>At 30 June 2004</t>
  </si>
  <si>
    <t>27 August 2004</t>
  </si>
  <si>
    <t>Note</t>
  </si>
  <si>
    <t>Comparative Figures</t>
  </si>
  <si>
    <t>Net profit for the current year to date</t>
  </si>
  <si>
    <t>year written off and loss not recognised in</t>
  </si>
  <si>
    <t xml:space="preserve">Share issue expenses under provided in prior  </t>
  </si>
  <si>
    <t>There are no comparative figures in respect of the preceding year's corresponding financial year to date as the Group was not in existence then.</t>
  </si>
  <si>
    <t>CASH AND CASH EQUIVALENTS AT BEGINNING OF FINANCIAL PERIOD</t>
  </si>
  <si>
    <t>CASH AND CASH EQUIVALENTS AT END OF FINANCIAL PERIOD</t>
  </si>
  <si>
    <t xml:space="preserve">There were no comparative figures in respect of the preceding year's corresponding financial quarter and year to date as the Group was not in existence then. </t>
  </si>
  <si>
    <t>There are no comparative figures in respect of the preceding year's corresponding financial quarter and year to date as the Group was not in existence then.</t>
  </si>
  <si>
    <t xml:space="preserve">The Group registered revenue and profit before tax of RM34.5 million and RM8.2 million respectively for the current financial quarter as compared to the preceding financial quarter's revenue and profit before tax of RM24.3 million and RM5.9 million respectively. The improved results were mainly attributed to the logs and timber products division which managed to achieve an increase in revenue and profit before tax of RM9.3 million and RM1.9 million respectively on a quarter to quarter basis.  </t>
  </si>
  <si>
    <t>The above increase in revenue and profitability came on the back of the general uptrend in timber prices, and increased demand and sales deliveries (the local demand and deliveries in the preceding financial quarter were adversely affected by the extended Chinese New Year holidays). In addition, the Group also managed to enjoy better margins on its moulded timber as new products and customers were developed.</t>
  </si>
  <si>
    <t xml:space="preserve">The Group's effective tax rate for the current financial quarter is higher than the "normal" statutory tax rate of 28% due to certain expenses being disallowed as deductions for tax purposes. As for the Group's current year to date's effective tax rate, it is lower than the "normal" statutory rate due to the first RM500,000 of each of the subsidiary companies' chargeable income being taxed at the reduced tax rate of 20%.    </t>
  </si>
  <si>
    <t>There were no corporate proposals announced but not completed as at 20 August 2004.</t>
  </si>
  <si>
    <t>The Group has no off balance sheet financial instruments as at 20 August 2004.</t>
  </si>
  <si>
    <t>The Group has no material litigations as at 20 August 2004.</t>
  </si>
  <si>
    <t>Dividends payable</t>
  </si>
  <si>
    <t>Dividends</t>
  </si>
  <si>
    <t>Premium</t>
  </si>
  <si>
    <t>CONDENSED CONSOLIDATED BALANCE SHEETS</t>
  </si>
  <si>
    <t xml:space="preserve">The accompanying Notes to Interim Financial Report form an integral part of the Condensed Consolidated Cash Flow Statement </t>
  </si>
  <si>
    <t xml:space="preserve">The forthcoming couple of financial quarters should see an increase in the Group's FFB output as the crop's yield is expected to increase due to cyclical factors. Under these circumstances, the plantation division should be able to maintain its earnings if there is no further material deterioration in CPO prices going forward. As for the logs and timber products division, the ongoing presidential election in Indonesia has hampered Indonesian timber exports, and as a consequence, resulted in higher demand and better prices for Malaysian timber products. The Group's logs and timber products division's performance should continue to improve if the current price trend and demand can be sustained. Notwithstanding the current high oil prices which has resulted in some degree of uncertainty in the global economy and barring unforeseen circumstances, the Group is cautiously optimistic that its performance for the financial year ending 31 December 2004 will be satisfactory. </t>
  </si>
  <si>
    <t>The extraction of timber from the then working block of the Group's timber concession came towards to a tail end at the end of the current financial quarter. Pending the issue of logging permits for new blocks to the Group, the timber harvesting and logging contracting arm started work to extract logs and construct logging infrastructure for external parties. This enabled it to achieve an increase in revenue and profit before tax of RM455,000 and RM538,000 respectively on a quarter to quarter basis.</t>
  </si>
  <si>
    <t>Having peaked in March 2004 at RM1868 per metric tonne, the crude palm oil ["CPO"] prices started to trend downwards in April 2004. By June 2004, the average daily CPO price has dropped to RM1545 per metric tonne. In terms of fresh fruit bunches' ["FFB"] prices, the June 2004 FFB average price of approximately RM297 per metric tonne represents a decrease of approximately 22% when compared to the average price of FFB for March 2004. The effects of the lower FFB prices were however partially mitigated by the higher FFB production during the current financial quarter of 7,742 metric tonnes as compared to 7,119 metric tonnes in the preceding financial quarter.</t>
  </si>
  <si>
    <t>The increase in the Group's revenue and profit before tax for the current financial quarter as compared to those of the preceding financial quarter came mainly from the logs and timber products division. As mentioned earlier in Note 14, the sales and production volumes of this division picked up during the current financial quarter. The higher sales volume coupled with a higher proportion of moulded timber sales with better margin products and new customers secured during the current financial quarter resulted in a higher net profit margin of 16.8% for the logs and timber products division as compared to the net profit margin of 15.1 % achieved in the preceding financial quarter.</t>
  </si>
  <si>
    <t xml:space="preserve">The above increase in the net profit margin of the logs and timber products division together with the slight increase in the net profit margin of the timber harvesting and logging contracting arm enabled the Group to mitigate the drop in contribution of the plantation division and as a consequence, the Group's profit before tax margin for the current financial quarter remained more or less the same as that of the preceding financial quarter.  </t>
  </si>
  <si>
    <t xml:space="preserve">A first and final dividend in respect of the financial year ended 31 December 2003 of 2.0 sen per share less income tax at 28% (1.44 sen net per share) approved at the Second Annual General Meeting held on 29 June 2004, was paid on 20 July 2004 to shareholders appearing in the Register of Members or Record of Depositors as at the close of business on 2 July 2004. </t>
  </si>
  <si>
    <t xml:space="preserve">A special interim dividend in respect of the financial year ending 31 December 2004 of 3.0 sen per share less income tax of 28% (2.16 sen net per share) declared during the current financial quarter, was paid on 20 July 2004 to shareholders appearing in the Register of Members or Record of Depositors as at the close of business on 2 July 2004.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</si>
</sst>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0_);_(* \(#,##0.000\);_(* &quot;-&quot;??_);_(@_)"/>
    <numFmt numFmtId="167" formatCode="_(* #,##0.0000_);_(* \(#,##0.0000\);_(* &quot;-&quot;??_);_(@_)"/>
    <numFmt numFmtId="168" formatCode="_(* #,##0.0_);_(* \(#,##0.0\);_(* &quot;-&quot;??_);_(@_)"/>
  </numFmts>
  <fonts count="16">
    <font>
      <sz val="10"/>
      <name val="Arial"/>
      <family val="0"/>
    </font>
    <font>
      <u val="single"/>
      <sz val="7.5"/>
      <color indexed="36"/>
      <name val="Arial"/>
      <family val="0"/>
    </font>
    <font>
      <u val="single"/>
      <sz val="7.5"/>
      <color indexed="12"/>
      <name val="Arial"/>
      <family val="0"/>
    </font>
    <font>
      <b/>
      <sz val="13"/>
      <name val="Times New Roman"/>
      <family val="1"/>
    </font>
    <font>
      <sz val="13"/>
      <name val="Times New Roman"/>
      <family val="1"/>
    </font>
    <font>
      <sz val="13"/>
      <color indexed="8"/>
      <name val="Times New Roman"/>
      <family val="1"/>
    </font>
    <font>
      <b/>
      <sz val="13"/>
      <color indexed="8"/>
      <name val="Times New Roman"/>
      <family val="1"/>
    </font>
    <font>
      <i/>
      <sz val="13"/>
      <color indexed="8"/>
      <name val="Times New Roman"/>
      <family val="1"/>
    </font>
    <font>
      <i/>
      <sz val="10"/>
      <name val="Arial"/>
      <family val="0"/>
    </font>
    <font>
      <i/>
      <sz val="13"/>
      <name val="Times New Roman"/>
      <family val="1"/>
    </font>
    <font>
      <i/>
      <sz val="10"/>
      <name val="Times New Roman"/>
      <family val="1"/>
    </font>
    <font>
      <b/>
      <sz val="13"/>
      <name val="Arial"/>
      <family val="2"/>
    </font>
    <font>
      <sz val="10"/>
      <name val="Times New Roman"/>
      <family val="1"/>
    </font>
    <font>
      <sz val="13"/>
      <name val="Arial"/>
      <family val="0"/>
    </font>
    <font>
      <b/>
      <i/>
      <sz val="13"/>
      <name val="Times New Roman"/>
      <family val="1"/>
    </font>
    <font>
      <u val="single"/>
      <sz val="13"/>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wrapText="1"/>
    </xf>
    <xf numFmtId="41" fontId="5" fillId="0" borderId="0" xfId="17" applyNumberFormat="1" applyFont="1" applyFill="1" applyAlignment="1">
      <alignment/>
    </xf>
    <xf numFmtId="0" fontId="4" fillId="0" borderId="0" xfId="0" applyFont="1" applyFill="1" applyAlignment="1">
      <alignment wrapText="1"/>
    </xf>
    <xf numFmtId="41" fontId="5" fillId="0" borderId="0" xfId="17" applyNumberFormat="1" applyFont="1" applyFill="1" applyBorder="1" applyAlignment="1">
      <alignment/>
    </xf>
    <xf numFmtId="0" fontId="3" fillId="0" borderId="0" xfId="0" applyFont="1" applyAlignment="1">
      <alignment/>
    </xf>
    <xf numFmtId="0" fontId="4" fillId="0" borderId="0" xfId="0" applyFont="1" applyAlignment="1">
      <alignment horizontal="right"/>
    </xf>
    <xf numFmtId="41" fontId="6" fillId="0" borderId="0" xfId="17" applyNumberFormat="1" applyFont="1" applyFill="1" applyBorder="1" applyAlignment="1">
      <alignment/>
    </xf>
    <xf numFmtId="41" fontId="6" fillId="0" borderId="0" xfId="17" applyNumberFormat="1" applyFont="1" applyFill="1" applyBorder="1" applyAlignment="1">
      <alignment horizontal="right"/>
    </xf>
    <xf numFmtId="41" fontId="5" fillId="0" borderId="0" xfId="17" applyNumberFormat="1" applyFont="1" applyFill="1" applyAlignment="1">
      <alignment/>
    </xf>
    <xf numFmtId="41" fontId="5" fillId="0" borderId="1" xfId="17" applyNumberFormat="1" applyFont="1" applyFill="1" applyBorder="1" applyAlignment="1">
      <alignment horizontal="right"/>
    </xf>
    <xf numFmtId="41" fontId="5" fillId="0" borderId="2" xfId="17" applyNumberFormat="1" applyFont="1" applyFill="1" applyBorder="1" applyAlignment="1">
      <alignment horizontal="right"/>
    </xf>
    <xf numFmtId="41" fontId="6" fillId="0" borderId="0" xfId="17" applyNumberFormat="1" applyFont="1" applyFill="1" applyAlignment="1">
      <alignment/>
    </xf>
    <xf numFmtId="41" fontId="5" fillId="0" borderId="3" xfId="17" applyNumberFormat="1" applyFont="1" applyFill="1" applyBorder="1" applyAlignment="1">
      <alignment horizontal="right"/>
    </xf>
    <xf numFmtId="41" fontId="5" fillId="0" borderId="0" xfId="17" applyNumberFormat="1" applyFont="1" applyFill="1" applyAlignment="1">
      <alignment horizontal="right"/>
    </xf>
    <xf numFmtId="41" fontId="5" fillId="0" borderId="0" xfId="17" applyNumberFormat="1" applyFont="1" applyFill="1" applyBorder="1" applyAlignment="1">
      <alignment horizontal="right"/>
    </xf>
    <xf numFmtId="41" fontId="5" fillId="0" borderId="4" xfId="17" applyNumberFormat="1" applyFont="1" applyFill="1" applyBorder="1" applyAlignment="1">
      <alignment horizontal="right"/>
    </xf>
    <xf numFmtId="41" fontId="5" fillId="0" borderId="5" xfId="17" applyNumberFormat="1" applyFont="1" applyFill="1" applyBorder="1" applyAlignment="1">
      <alignment horizontal="right"/>
    </xf>
    <xf numFmtId="41" fontId="5" fillId="0" borderId="6" xfId="17" applyNumberFormat="1" applyFont="1" applyFill="1" applyBorder="1" applyAlignment="1">
      <alignment horizontal="right"/>
    </xf>
    <xf numFmtId="43" fontId="5" fillId="0" borderId="7" xfId="17" applyNumberFormat="1" applyFont="1" applyFill="1" applyBorder="1" applyAlignment="1">
      <alignment horizontal="right"/>
    </xf>
    <xf numFmtId="41" fontId="6" fillId="0" borderId="0" xfId="0" applyNumberFormat="1" applyFont="1" applyFill="1" applyBorder="1" applyAlignment="1">
      <alignment/>
    </xf>
    <xf numFmtId="41" fontId="5" fillId="0" borderId="0" xfId="0" applyNumberFormat="1" applyFont="1" applyFill="1" applyAlignment="1">
      <alignment/>
    </xf>
    <xf numFmtId="0" fontId="6" fillId="0" borderId="0" xfId="0" applyNumberFormat="1" applyFont="1" applyFill="1" applyAlignment="1">
      <alignment horizontal="center"/>
    </xf>
    <xf numFmtId="41" fontId="5" fillId="0" borderId="0" xfId="0" applyNumberFormat="1" applyFont="1" applyFill="1" applyAlignment="1">
      <alignment/>
    </xf>
    <xf numFmtId="41" fontId="5" fillId="0" borderId="0" xfId="0" applyNumberFormat="1" applyFont="1" applyFill="1" applyAlignment="1">
      <alignment horizontal="centerContinuous"/>
    </xf>
    <xf numFmtId="0" fontId="5" fillId="0" borderId="0" xfId="0" applyNumberFormat="1" applyFont="1" applyFill="1" applyAlignment="1">
      <alignment horizontal="center"/>
    </xf>
    <xf numFmtId="41" fontId="5" fillId="0" borderId="0" xfId="0" applyNumberFormat="1" applyFont="1" applyFill="1" applyBorder="1" applyAlignment="1">
      <alignment/>
    </xf>
    <xf numFmtId="41" fontId="5" fillId="0" borderId="0" xfId="0" applyNumberFormat="1" applyFont="1" applyFill="1" applyAlignment="1">
      <alignment horizontal="left" indent="1"/>
    </xf>
    <xf numFmtId="41" fontId="5" fillId="0" borderId="8" xfId="0" applyNumberFormat="1" applyFont="1" applyFill="1" applyBorder="1" applyAlignment="1">
      <alignment/>
    </xf>
    <xf numFmtId="41" fontId="5" fillId="0" borderId="6" xfId="0" applyNumberFormat="1" applyFont="1" applyFill="1" applyBorder="1" applyAlignment="1">
      <alignment/>
    </xf>
    <xf numFmtId="43" fontId="5" fillId="0" borderId="0" xfId="0" applyNumberFormat="1" applyFont="1" applyFill="1" applyBorder="1" applyAlignment="1">
      <alignment/>
    </xf>
    <xf numFmtId="41" fontId="5" fillId="0" borderId="7" xfId="0" applyNumberFormat="1" applyFont="1" applyFill="1" applyBorder="1" applyAlignment="1">
      <alignment/>
    </xf>
    <xf numFmtId="165" fontId="4" fillId="0" borderId="0" xfId="15" applyNumberFormat="1" applyFont="1" applyAlignment="1">
      <alignment/>
    </xf>
    <xf numFmtId="165" fontId="3" fillId="0" borderId="0" xfId="15" applyNumberFormat="1" applyFont="1" applyAlignment="1">
      <alignment/>
    </xf>
    <xf numFmtId="41" fontId="4" fillId="0" borderId="0" xfId="15" applyNumberFormat="1" applyFont="1" applyAlignment="1">
      <alignment horizontal="right"/>
    </xf>
    <xf numFmtId="0" fontId="4" fillId="0" borderId="0" xfId="15" applyNumberFormat="1" applyFont="1" applyAlignment="1">
      <alignment/>
    </xf>
    <xf numFmtId="0" fontId="4" fillId="0" borderId="0" xfId="15" applyNumberFormat="1" applyFont="1" applyAlignment="1">
      <alignment horizontal="center"/>
    </xf>
    <xf numFmtId="0" fontId="3" fillId="0" borderId="0" xfId="15" applyNumberFormat="1" applyFont="1" applyAlignment="1">
      <alignment horizontal="center"/>
    </xf>
    <xf numFmtId="0" fontId="4" fillId="0" borderId="0" xfId="15" applyNumberFormat="1" applyFont="1" applyAlignment="1">
      <alignment wrapText="1"/>
    </xf>
    <xf numFmtId="165" fontId="4" fillId="0" borderId="0" xfId="15" applyNumberFormat="1" applyFont="1" applyFill="1" applyAlignment="1">
      <alignment horizontal="left"/>
    </xf>
    <xf numFmtId="165" fontId="4" fillId="0" borderId="0" xfId="15" applyNumberFormat="1" applyFont="1" applyAlignment="1">
      <alignment wrapText="1"/>
    </xf>
    <xf numFmtId="41" fontId="4" fillId="0" borderId="0" xfId="15" applyNumberFormat="1" applyFont="1" applyAlignment="1">
      <alignment wrapText="1"/>
    </xf>
    <xf numFmtId="41" fontId="4" fillId="0" borderId="0" xfId="15" applyNumberFormat="1" applyFont="1" applyAlignment="1">
      <alignment/>
    </xf>
    <xf numFmtId="165" fontId="4" fillId="0" borderId="0" xfId="15" applyNumberFormat="1" applyFont="1" applyFill="1" applyAlignment="1">
      <alignment horizontal="left" indent="1"/>
    </xf>
    <xf numFmtId="165" fontId="4" fillId="0" borderId="0" xfId="15" applyNumberFormat="1" applyFont="1" applyBorder="1" applyAlignment="1">
      <alignment/>
    </xf>
    <xf numFmtId="165" fontId="4" fillId="0" borderId="0" xfId="15" applyNumberFormat="1" applyFont="1" applyAlignment="1">
      <alignment/>
    </xf>
    <xf numFmtId="0" fontId="0" fillId="0" borderId="0" xfId="0" applyAlignment="1">
      <alignment/>
    </xf>
    <xf numFmtId="0" fontId="4" fillId="0" borderId="0" xfId="0" applyFont="1" applyAlignment="1">
      <alignment/>
    </xf>
    <xf numFmtId="41" fontId="5" fillId="0" borderId="0" xfId="17" applyNumberFormat="1" applyFont="1" applyFill="1" applyAlignment="1">
      <alignment horizontal="center"/>
    </xf>
    <xf numFmtId="41" fontId="4" fillId="0" borderId="0" xfId="15" applyNumberFormat="1" applyFont="1" applyBorder="1" applyAlignment="1">
      <alignment/>
    </xf>
    <xf numFmtId="41" fontId="4" fillId="0" borderId="8" xfId="15" applyNumberFormat="1" applyFont="1" applyBorder="1" applyAlignment="1">
      <alignment/>
    </xf>
    <xf numFmtId="41" fontId="4" fillId="0" borderId="6" xfId="15" applyNumberFormat="1" applyFont="1" applyBorder="1" applyAlignment="1">
      <alignment/>
    </xf>
    <xf numFmtId="165" fontId="4" fillId="0" borderId="0" xfId="0" applyNumberFormat="1" applyFont="1" applyAlignment="1">
      <alignment/>
    </xf>
    <xf numFmtId="0" fontId="9" fillId="0" borderId="0" xfId="0" applyFont="1" applyAlignment="1">
      <alignment horizontal="center"/>
    </xf>
    <xf numFmtId="0" fontId="10" fillId="0" borderId="0" xfId="0" applyFont="1" applyAlignment="1">
      <alignment horizontal="center"/>
    </xf>
    <xf numFmtId="0" fontId="0" fillId="0" borderId="0" xfId="0" applyAlignment="1">
      <alignment wrapText="1"/>
    </xf>
    <xf numFmtId="0" fontId="0" fillId="0" borderId="0" xfId="0" applyFill="1" applyAlignment="1">
      <alignment/>
    </xf>
    <xf numFmtId="0" fontId="4" fillId="0" borderId="0" xfId="0" applyFont="1" applyFill="1" applyAlignment="1">
      <alignment horizontal="centerContinuous"/>
    </xf>
    <xf numFmtId="0" fontId="4" fillId="0" borderId="0" xfId="0" applyFont="1" applyFill="1" applyAlignment="1">
      <alignment/>
    </xf>
    <xf numFmtId="0" fontId="3" fillId="0" borderId="0" xfId="0" applyFont="1" applyFill="1" applyAlignment="1" quotePrefix="1">
      <alignment/>
    </xf>
    <xf numFmtId="0" fontId="3" fillId="0" borderId="0" xfId="0" applyFont="1" applyFill="1" applyAlignment="1">
      <alignment/>
    </xf>
    <xf numFmtId="0" fontId="4" fillId="0" borderId="0" xfId="0" applyFont="1" applyFill="1" applyAlignment="1" quotePrefix="1">
      <alignment/>
    </xf>
    <xf numFmtId="0" fontId="4" fillId="0" borderId="0" xfId="0" applyFont="1" applyFill="1" applyAlignment="1">
      <alignment/>
    </xf>
    <xf numFmtId="0" fontId="4" fillId="0" borderId="0" xfId="0" applyFont="1" applyFill="1" applyAlignment="1" quotePrefix="1">
      <alignment horizontal="left"/>
    </xf>
    <xf numFmtId="0" fontId="3" fillId="0" borderId="0" xfId="0" applyFont="1" applyFill="1" applyAlignment="1">
      <alignment horizontal="left"/>
    </xf>
    <xf numFmtId="0" fontId="4" fillId="0" borderId="0" xfId="0" applyFont="1" applyFill="1" applyAlignment="1">
      <alignment horizontal="left"/>
    </xf>
    <xf numFmtId="0" fontId="3" fillId="0" borderId="0" xfId="0" applyFont="1" applyFill="1" applyAlignment="1">
      <alignment horizontal="center"/>
    </xf>
    <xf numFmtId="0" fontId="4" fillId="0" borderId="0" xfId="0" applyFont="1" applyFill="1" applyAlignment="1">
      <alignment horizontal="right"/>
    </xf>
    <xf numFmtId="0" fontId="3" fillId="0" borderId="0" xfId="0" applyFont="1" applyFill="1" applyAlignment="1">
      <alignment horizontal="right"/>
    </xf>
    <xf numFmtId="165" fontId="4" fillId="0" borderId="0" xfId="15" applyNumberFormat="1" applyFont="1" applyFill="1" applyAlignment="1">
      <alignment/>
    </xf>
    <xf numFmtId="165" fontId="4" fillId="0" borderId="8" xfId="15" applyNumberFormat="1" applyFont="1" applyFill="1" applyBorder="1" applyAlignment="1">
      <alignment/>
    </xf>
    <xf numFmtId="165" fontId="4" fillId="0" borderId="6" xfId="0" applyNumberFormat="1" applyFont="1" applyFill="1" applyBorder="1" applyAlignment="1">
      <alignment/>
    </xf>
    <xf numFmtId="165" fontId="4" fillId="0" borderId="0" xfId="0" applyNumberFormat="1" applyFont="1" applyFill="1" applyBorder="1" applyAlignment="1">
      <alignment/>
    </xf>
    <xf numFmtId="165" fontId="4" fillId="0" borderId="8" xfId="0" applyNumberFormat="1" applyFont="1" applyFill="1" applyBorder="1" applyAlignment="1">
      <alignment/>
    </xf>
    <xf numFmtId="165" fontId="4" fillId="0" borderId="0" xfId="15" applyNumberFormat="1" applyFont="1" applyFill="1" applyAlignment="1">
      <alignment horizontal="right"/>
    </xf>
    <xf numFmtId="165" fontId="4" fillId="0" borderId="6" xfId="15" applyNumberFormat="1" applyFont="1" applyFill="1" applyBorder="1" applyAlignment="1">
      <alignment/>
    </xf>
    <xf numFmtId="0" fontId="3" fillId="0" borderId="0" xfId="0" applyFont="1" applyFill="1" applyAlignment="1" quotePrefix="1">
      <alignment horizontal="left"/>
    </xf>
    <xf numFmtId="15" fontId="3" fillId="0" borderId="0" xfId="0" applyNumberFormat="1" applyFont="1" applyAlignment="1" quotePrefix="1">
      <alignment/>
    </xf>
    <xf numFmtId="0" fontId="3" fillId="0" borderId="0" xfId="0" applyFont="1" applyAlignment="1">
      <alignment horizontal="left"/>
    </xf>
    <xf numFmtId="0" fontId="4" fillId="0" borderId="0" xfId="0" applyFont="1" applyAlignment="1" quotePrefix="1">
      <alignment horizontal="left"/>
    </xf>
    <xf numFmtId="0" fontId="4" fillId="0" borderId="0" xfId="0" applyFont="1" applyAlignment="1">
      <alignment horizontal="left"/>
    </xf>
    <xf numFmtId="0" fontId="0" fillId="0" borderId="0" xfId="0" applyFill="1" applyAlignment="1">
      <alignment/>
    </xf>
    <xf numFmtId="44" fontId="4" fillId="0" borderId="0" xfId="0" applyNumberFormat="1" applyFont="1" applyFill="1" applyAlignment="1">
      <alignment/>
    </xf>
    <xf numFmtId="15" fontId="4" fillId="0" borderId="0" xfId="0" applyNumberFormat="1" applyFont="1" applyFill="1" applyAlignment="1">
      <alignment horizontal="right"/>
    </xf>
    <xf numFmtId="15" fontId="3" fillId="0" borderId="0" xfId="0" applyNumberFormat="1" applyFont="1" applyFill="1" applyAlignment="1">
      <alignment horizontal="right"/>
    </xf>
    <xf numFmtId="0" fontId="4" fillId="0" borderId="0" xfId="0" applyFont="1" applyFill="1" applyAlignment="1">
      <alignment/>
    </xf>
    <xf numFmtId="165" fontId="4" fillId="0" borderId="0" xfId="15" applyNumberFormat="1" applyFont="1" applyFill="1" applyBorder="1" applyAlignment="1">
      <alignment horizontal="center"/>
    </xf>
    <xf numFmtId="165" fontId="4" fillId="0" borderId="0" xfId="15" applyNumberFormat="1" applyFont="1" applyFill="1" applyAlignment="1">
      <alignment horizontal="center"/>
    </xf>
    <xf numFmtId="165" fontId="4" fillId="0" borderId="8" xfId="15" applyNumberFormat="1" applyFont="1" applyFill="1" applyBorder="1" applyAlignment="1">
      <alignment horizontal="center"/>
    </xf>
    <xf numFmtId="165" fontId="4" fillId="0" borderId="6" xfId="15" applyNumberFormat="1" applyFont="1" applyFill="1" applyBorder="1" applyAlignment="1">
      <alignment horizontal="center"/>
    </xf>
    <xf numFmtId="0" fontId="12" fillId="0" borderId="0" xfId="0" applyFont="1" applyFill="1" applyAlignment="1">
      <alignment horizontal="left"/>
    </xf>
    <xf numFmtId="0" fontId="12" fillId="0" borderId="0" xfId="0" applyFont="1" applyFill="1" applyAlignment="1">
      <alignment/>
    </xf>
    <xf numFmtId="0" fontId="13" fillId="0" borderId="0" xfId="0" applyFont="1" applyAlignment="1">
      <alignment/>
    </xf>
    <xf numFmtId="0" fontId="4" fillId="0" borderId="0" xfId="0" applyFont="1" applyBorder="1" applyAlignment="1">
      <alignment/>
    </xf>
    <xf numFmtId="0" fontId="4" fillId="0" borderId="0" xfId="0" applyFont="1" applyBorder="1" applyAlignment="1">
      <alignment horizontal="right"/>
    </xf>
    <xf numFmtId="0" fontId="3" fillId="0" borderId="0" xfId="0" applyFont="1" applyBorder="1" applyAlignment="1">
      <alignment horizontal="right"/>
    </xf>
    <xf numFmtId="41" fontId="4" fillId="0" borderId="0" xfId="15" applyNumberFormat="1" applyFont="1" applyFill="1" applyBorder="1" applyAlignment="1">
      <alignment/>
    </xf>
    <xf numFmtId="165" fontId="4" fillId="0" borderId="0" xfId="15" applyNumberFormat="1" applyFont="1" applyFill="1" applyBorder="1" applyAlignment="1">
      <alignment/>
    </xf>
    <xf numFmtId="0" fontId="14" fillId="0" borderId="0" xfId="0" applyFont="1" applyFill="1" applyAlignment="1" quotePrefix="1">
      <alignment/>
    </xf>
    <xf numFmtId="0" fontId="9" fillId="0" borderId="0" xfId="0" applyFont="1" applyFill="1" applyAlignment="1">
      <alignment/>
    </xf>
    <xf numFmtId="0" fontId="3" fillId="0" borderId="0" xfId="0" applyFont="1" applyAlignment="1">
      <alignment/>
    </xf>
    <xf numFmtId="43" fontId="4" fillId="0" borderId="0" xfId="15" applyNumberFormat="1" applyFont="1" applyFill="1" applyBorder="1" applyAlignment="1">
      <alignment/>
    </xf>
    <xf numFmtId="43" fontId="4" fillId="0" borderId="7" xfId="15" applyNumberFormat="1" applyFont="1" applyFill="1" applyBorder="1" applyAlignment="1">
      <alignment/>
    </xf>
    <xf numFmtId="0" fontId="0" fillId="0" borderId="0" xfId="0" applyFont="1" applyFill="1" applyAlignment="1">
      <alignment/>
    </xf>
    <xf numFmtId="49" fontId="4" fillId="0" borderId="0" xfId="0" applyNumberFormat="1" applyFont="1" applyAlignment="1">
      <alignment/>
    </xf>
    <xf numFmtId="15" fontId="4" fillId="0" borderId="0" xfId="0" applyNumberFormat="1" applyFont="1" applyAlignment="1">
      <alignment/>
    </xf>
    <xf numFmtId="0" fontId="15" fillId="0" borderId="0" xfId="0" applyFont="1" applyFill="1" applyAlignment="1">
      <alignment/>
    </xf>
    <xf numFmtId="41" fontId="4" fillId="0" borderId="0" xfId="15" applyNumberFormat="1" applyFont="1" applyFill="1" applyAlignment="1">
      <alignment wrapText="1"/>
    </xf>
    <xf numFmtId="41" fontId="4" fillId="0" borderId="0" xfId="15" applyNumberFormat="1" applyFont="1" applyFill="1" applyAlignment="1">
      <alignment horizontal="right"/>
    </xf>
    <xf numFmtId="41" fontId="0" fillId="0" borderId="0" xfId="0" applyNumberFormat="1" applyAlignment="1">
      <alignment/>
    </xf>
    <xf numFmtId="41" fontId="4" fillId="0" borderId="0" xfId="0" applyNumberFormat="1" applyFont="1" applyAlignment="1">
      <alignment/>
    </xf>
    <xf numFmtId="49" fontId="5" fillId="0" borderId="0" xfId="0" applyNumberFormat="1" applyFont="1" applyFill="1" applyBorder="1" applyAlignment="1">
      <alignment horizontal="center"/>
    </xf>
    <xf numFmtId="49" fontId="4" fillId="0" borderId="0" xfId="15" applyNumberFormat="1" applyFont="1" applyAlignment="1">
      <alignment horizontal="center"/>
    </xf>
    <xf numFmtId="0" fontId="0" fillId="0" borderId="0" xfId="0" applyAlignment="1">
      <alignment horizontal="center"/>
    </xf>
    <xf numFmtId="49" fontId="4" fillId="0" borderId="0" xfId="0" applyNumberFormat="1" applyFont="1" applyAlignment="1">
      <alignment/>
    </xf>
    <xf numFmtId="49" fontId="4" fillId="0" borderId="0" xfId="0" applyNumberFormat="1" applyFont="1" applyAlignment="1">
      <alignment horizontal="center"/>
    </xf>
    <xf numFmtId="0" fontId="0" fillId="0" borderId="0" xfId="0" applyAlignment="1">
      <alignment horizontal="left"/>
    </xf>
    <xf numFmtId="165" fontId="4" fillId="0" borderId="0" xfId="15" applyNumberFormat="1" applyFont="1" applyAlignment="1">
      <alignment horizontal="left"/>
    </xf>
    <xf numFmtId="49" fontId="4" fillId="0" borderId="0" xfId="0" applyNumberFormat="1" applyFont="1" applyAlignment="1">
      <alignment horizontal="left"/>
    </xf>
    <xf numFmtId="49" fontId="5" fillId="0" borderId="8" xfId="0" applyNumberFormat="1" applyFont="1" applyFill="1" applyBorder="1" applyAlignment="1">
      <alignment horizontal="center"/>
    </xf>
    <xf numFmtId="0" fontId="4" fillId="0" borderId="8" xfId="0" applyFont="1" applyBorder="1" applyAlignment="1">
      <alignment horizontal="center"/>
    </xf>
    <xf numFmtId="49" fontId="0" fillId="0" borderId="0" xfId="0" applyNumberFormat="1" applyAlignment="1">
      <alignment wrapText="1"/>
    </xf>
    <xf numFmtId="49" fontId="5" fillId="0" borderId="0" xfId="0" applyNumberFormat="1" applyFont="1" applyFill="1" applyBorder="1" applyAlignment="1">
      <alignment/>
    </xf>
    <xf numFmtId="49" fontId="0" fillId="0" borderId="0" xfId="0" applyNumberFormat="1" applyAlignment="1">
      <alignment/>
    </xf>
    <xf numFmtId="0" fontId="4" fillId="0" borderId="0" xfId="0" applyFont="1" applyAlignment="1">
      <alignment horizontal="left" wrapText="1"/>
    </xf>
    <xf numFmtId="49" fontId="4" fillId="0" borderId="0" xfId="0" applyNumberFormat="1" applyFont="1" applyAlignment="1">
      <alignment wrapText="1"/>
    </xf>
    <xf numFmtId="0" fontId="0" fillId="0" borderId="0" xfId="0" applyFont="1" applyFill="1" applyAlignment="1">
      <alignment/>
    </xf>
    <xf numFmtId="0" fontId="0" fillId="0" borderId="0" xfId="0" applyFill="1" applyAlignment="1">
      <alignment wrapText="1"/>
    </xf>
    <xf numFmtId="0" fontId="4"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quotePrefix="1">
      <alignment horizontal="left" wrapText="1"/>
    </xf>
    <xf numFmtId="0" fontId="4" fillId="0" borderId="0" xfId="0" applyFont="1" applyAlignment="1">
      <alignment horizontal="center"/>
    </xf>
    <xf numFmtId="41" fontId="7" fillId="0" borderId="0" xfId="17" applyNumberFormat="1" applyFont="1" applyFill="1" applyAlignment="1">
      <alignment horizontal="center" wrapText="1"/>
    </xf>
    <xf numFmtId="0" fontId="8"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xf numFmtId="41" fontId="7" fillId="0" borderId="0" xfId="17" applyNumberFormat="1" applyFont="1" applyFill="1" applyAlignment="1">
      <alignment horizontal="center" vertical="center" wrapText="1"/>
    </xf>
    <xf numFmtId="0" fontId="8" fillId="0" borderId="0" xfId="0" applyFont="1" applyAlignment="1">
      <alignment horizontal="center" vertical="center" wrapText="1"/>
    </xf>
    <xf numFmtId="49" fontId="5" fillId="0" borderId="0" xfId="0" applyNumberFormat="1" applyFont="1" applyFill="1" applyBorder="1" applyAlignment="1">
      <alignment wrapText="1"/>
    </xf>
    <xf numFmtId="0" fontId="0" fillId="0" borderId="0" xfId="0" applyAlignment="1">
      <alignment horizontal="center" wrapText="1"/>
    </xf>
    <xf numFmtId="0" fontId="3" fillId="0" borderId="0" xfId="15" applyNumberFormat="1" applyFont="1" applyAlignment="1">
      <alignment horizontal="center" wrapText="1"/>
    </xf>
    <xf numFmtId="0" fontId="3" fillId="0" borderId="0" xfId="15" applyNumberFormat="1" applyFont="1" applyAlignment="1">
      <alignment horizontal="center"/>
    </xf>
    <xf numFmtId="0" fontId="3" fillId="0" borderId="0" xfId="0" applyFont="1" applyAlignment="1">
      <alignment horizontal="center" wrapText="1"/>
    </xf>
    <xf numFmtId="165" fontId="4" fillId="0" borderId="0" xfId="15" applyNumberFormat="1" applyFont="1" applyAlignment="1">
      <alignment horizontal="left" indent="1"/>
    </xf>
    <xf numFmtId="49" fontId="5" fillId="0" borderId="0" xfId="0" applyNumberFormat="1" applyFont="1" applyFill="1" applyBorder="1" applyAlignment="1">
      <alignment horizontal="left" wrapText="1"/>
    </xf>
    <xf numFmtId="49" fontId="0" fillId="0" borderId="0" xfId="0" applyNumberFormat="1" applyAlignment="1">
      <alignment horizontal="left" wrapText="1"/>
    </xf>
    <xf numFmtId="0" fontId="3" fillId="0" borderId="0" xfId="0" applyFont="1" applyAlignment="1">
      <alignment horizontal="center"/>
    </xf>
    <xf numFmtId="0" fontId="0" fillId="0" borderId="0" xfId="0" applyAlignment="1">
      <alignment/>
    </xf>
    <xf numFmtId="0" fontId="4" fillId="0" borderId="0" xfId="0" applyFont="1" applyAlignment="1">
      <alignment horizontal="center"/>
    </xf>
    <xf numFmtId="0" fontId="0" fillId="0" borderId="0" xfId="0" applyFont="1" applyAlignment="1">
      <alignment/>
    </xf>
    <xf numFmtId="0" fontId="4" fillId="0" borderId="0" xfId="0" applyFont="1" applyAlignment="1">
      <alignment horizontal="center" wrapText="1"/>
    </xf>
    <xf numFmtId="0" fontId="0" fillId="0" borderId="0" xfId="0" applyAlignment="1">
      <alignment wrapText="1"/>
    </xf>
    <xf numFmtId="0" fontId="4" fillId="0" borderId="0" xfId="0" applyFont="1" applyFill="1" applyAlignment="1">
      <alignment wrapText="1"/>
    </xf>
    <xf numFmtId="0" fontId="11" fillId="0" borderId="0" xfId="0" applyFont="1" applyAlignment="1">
      <alignment horizontal="center"/>
    </xf>
    <xf numFmtId="0" fontId="11" fillId="0" borderId="0" xfId="0" applyFont="1" applyFill="1" applyAlignment="1">
      <alignment horizontal="center"/>
    </xf>
    <xf numFmtId="0" fontId="3" fillId="0" borderId="0" xfId="0" applyFont="1" applyFill="1" applyAlignment="1">
      <alignment wrapText="1"/>
    </xf>
    <xf numFmtId="0" fontId="0" fillId="0" borderId="0" xfId="0" applyAlignment="1">
      <alignment/>
    </xf>
    <xf numFmtId="0" fontId="4" fillId="0" borderId="0" xfId="0" applyFont="1" applyFill="1" applyAlignment="1" quotePrefix="1">
      <alignment wrapText="1"/>
    </xf>
    <xf numFmtId="0" fontId="4" fillId="0" borderId="0" xfId="0" applyFont="1" applyFill="1" applyAlignment="1">
      <alignment horizontal="center" wrapText="1"/>
    </xf>
    <xf numFmtId="0" fontId="3" fillId="0" borderId="0" xfId="0" applyFont="1" applyFill="1" applyAlignment="1">
      <alignment horizontal="center" wrapText="1"/>
    </xf>
    <xf numFmtId="0" fontId="4" fillId="0" borderId="0" xfId="0" applyFont="1" applyAlignment="1">
      <alignment horizontal="left" wrapText="1"/>
    </xf>
    <xf numFmtId="41" fontId="4" fillId="0" borderId="0" xfId="15" applyNumberFormat="1" applyFont="1" applyFill="1" applyAlignment="1">
      <alignment/>
    </xf>
    <xf numFmtId="41" fontId="4" fillId="0" borderId="8" xfId="15" applyNumberFormat="1" applyFont="1" applyFill="1" applyBorder="1" applyAlignment="1">
      <alignment horizontal="right"/>
    </xf>
    <xf numFmtId="41" fontId="4" fillId="0" borderId="6" xfId="15" applyNumberFormat="1" applyFont="1" applyFill="1" applyBorder="1" applyAlignment="1">
      <alignment horizontal="right"/>
    </xf>
    <xf numFmtId="41" fontId="4" fillId="0" borderId="0" xfId="15" applyNumberFormat="1" applyFont="1" applyFill="1" applyBorder="1" applyAlignment="1">
      <alignment horizontal="right"/>
    </xf>
    <xf numFmtId="165" fontId="4" fillId="0" borderId="0" xfId="15" applyNumberFormat="1" applyFont="1" applyFill="1" applyAlignment="1">
      <alignment/>
    </xf>
    <xf numFmtId="0" fontId="0" fillId="0" borderId="0" xfId="0" applyFont="1" applyFill="1" applyAlignment="1">
      <alignment/>
    </xf>
  </cellXfs>
  <cellStyles count="9">
    <cellStyle name="Normal" xfId="0"/>
    <cellStyle name="Comma" xfId="15"/>
    <cellStyle name="Comma [0]" xfId="16"/>
    <cellStyle name="Comma_LewekoGroup-Conso200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133350</xdr:rowOff>
    </xdr:from>
    <xdr:to>
      <xdr:col>7</xdr:col>
      <xdr:colOff>704850</xdr:colOff>
      <xdr:row>10</xdr:row>
      <xdr:rowOff>133350</xdr:rowOff>
    </xdr:to>
    <xdr:sp>
      <xdr:nvSpPr>
        <xdr:cNvPr id="1" name="Line 1"/>
        <xdr:cNvSpPr>
          <a:spLocks/>
        </xdr:cNvSpPr>
      </xdr:nvSpPr>
      <xdr:spPr>
        <a:xfrm>
          <a:off x="634365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2" name="Line 2"/>
        <xdr:cNvSpPr>
          <a:spLocks/>
        </xdr:cNvSpPr>
      </xdr:nvSpPr>
      <xdr:spPr>
        <a:xfrm flipH="1">
          <a:off x="4657725"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L60"/>
  <sheetViews>
    <sheetView zoomScaleSheetLayoutView="100" workbookViewId="0" topLeftCell="A11">
      <pane xSplit="2" ySplit="4" topLeftCell="C53" activePane="bottomRight" state="frozen"/>
      <selection pane="topLeft" activeCell="A11" sqref="A11"/>
      <selection pane="topRight" activeCell="C4" sqref="C4"/>
      <selection pane="bottomLeft" activeCell="A15" sqref="A15"/>
      <selection pane="bottomRight" activeCell="D56" sqref="D56"/>
    </sheetView>
  </sheetViews>
  <sheetFormatPr defaultColWidth="9.140625" defaultRowHeight="12.75"/>
  <cols>
    <col min="1" max="1" width="7.28125" style="0" customWidth="1"/>
    <col min="2" max="2" width="36.00390625" style="0" bestFit="1" customWidth="1"/>
    <col min="3" max="3" width="23.57421875" style="0" customWidth="1"/>
    <col min="4" max="6" width="13.7109375" style="0" customWidth="1"/>
    <col min="7" max="7" width="10.8515625" style="0" customWidth="1"/>
  </cols>
  <sheetData>
    <row r="1" spans="1:9" ht="16.5">
      <c r="A1" s="138" t="s">
        <v>0</v>
      </c>
      <c r="B1" s="138"/>
      <c r="C1" s="138"/>
      <c r="D1" s="138"/>
      <c r="E1" s="138"/>
      <c r="F1" s="138"/>
      <c r="G1" s="2"/>
      <c r="H1" s="2"/>
      <c r="I1" s="2"/>
    </row>
    <row r="2" spans="1:9" ht="16.5">
      <c r="A2" s="135" t="s">
        <v>13</v>
      </c>
      <c r="B2" s="135"/>
      <c r="C2" s="135"/>
      <c r="D2" s="135"/>
      <c r="E2" s="135"/>
      <c r="F2" s="135"/>
      <c r="G2" s="2"/>
      <c r="H2" s="2"/>
      <c r="I2" s="2"/>
    </row>
    <row r="3" spans="1:9" ht="16.5">
      <c r="A3" s="139" t="s">
        <v>14</v>
      </c>
      <c r="B3" s="139"/>
      <c r="C3" s="139"/>
      <c r="D3" s="139"/>
      <c r="E3" s="139"/>
      <c r="F3" s="139"/>
      <c r="G3" s="5"/>
      <c r="H3" s="5"/>
      <c r="I3" s="5"/>
    </row>
    <row r="4" spans="1:9" ht="16.5">
      <c r="A4" s="5"/>
      <c r="B4" s="5"/>
      <c r="C4" s="5"/>
      <c r="D4" s="5"/>
      <c r="E4" s="5"/>
      <c r="F4" s="5"/>
      <c r="G4" s="5"/>
      <c r="H4" s="5"/>
      <c r="I4" s="5"/>
    </row>
    <row r="5" spans="1:9" ht="16.5">
      <c r="A5" s="6"/>
      <c r="B5" s="7"/>
      <c r="C5" s="7"/>
      <c r="D5" s="7"/>
      <c r="E5" s="7"/>
      <c r="F5" s="7"/>
      <c r="G5" s="7"/>
      <c r="H5" s="7"/>
      <c r="I5" s="7"/>
    </row>
    <row r="6" spans="1:9" ht="16.5">
      <c r="A6" s="138" t="s">
        <v>208</v>
      </c>
      <c r="B6" s="138"/>
      <c r="C6" s="138"/>
      <c r="D6" s="138"/>
      <c r="E6" s="138"/>
      <c r="F6" s="138"/>
      <c r="G6" s="2"/>
      <c r="H6" s="2"/>
      <c r="I6" s="2"/>
    </row>
    <row r="7" spans="1:9" ht="16.5">
      <c r="A7" s="138" t="s">
        <v>182</v>
      </c>
      <c r="B7" s="138"/>
      <c r="C7" s="138"/>
      <c r="D7" s="138"/>
      <c r="E7" s="138"/>
      <c r="F7" s="138"/>
      <c r="G7" s="2"/>
      <c r="H7" s="2"/>
      <c r="I7" s="2"/>
    </row>
    <row r="8" spans="1:9" ht="16.5">
      <c r="A8" s="135"/>
      <c r="B8" s="135"/>
      <c r="C8" s="135"/>
      <c r="D8" s="135"/>
      <c r="E8" s="135"/>
      <c r="F8" s="135"/>
      <c r="G8" s="2"/>
      <c r="H8" s="2"/>
      <c r="I8" s="2"/>
    </row>
    <row r="9" spans="1:9" ht="16.5">
      <c r="A9" s="2"/>
      <c r="B9" s="2"/>
      <c r="C9" s="2"/>
      <c r="D9" s="2"/>
      <c r="E9" s="2"/>
      <c r="F9" s="2"/>
      <c r="G9" s="2"/>
      <c r="H9" s="2"/>
      <c r="I9" s="2"/>
    </row>
    <row r="10" spans="1:9" ht="16.5">
      <c r="A10" s="8"/>
      <c r="B10" s="1"/>
      <c r="C10" s="1"/>
      <c r="D10" s="1"/>
      <c r="E10" s="1"/>
      <c r="F10" s="1"/>
      <c r="G10" s="2"/>
      <c r="H10" s="2"/>
      <c r="I10" s="2"/>
    </row>
    <row r="11" spans="1:9" ht="16.5">
      <c r="A11" s="8"/>
      <c r="B11" s="1"/>
      <c r="C11" s="1"/>
      <c r="D11" s="1" t="s">
        <v>68</v>
      </c>
      <c r="E11" s="1" t="s">
        <v>69</v>
      </c>
      <c r="G11" s="2"/>
      <c r="H11" s="2"/>
      <c r="I11" s="2"/>
    </row>
    <row r="12" spans="1:9" ht="16.5">
      <c r="A12" s="8"/>
      <c r="B12" s="1"/>
      <c r="C12" s="1"/>
      <c r="D12" s="1" t="s">
        <v>67</v>
      </c>
      <c r="E12" s="1" t="s">
        <v>67</v>
      </c>
      <c r="G12" s="2"/>
      <c r="H12" s="2"/>
      <c r="I12" s="2"/>
    </row>
    <row r="13" spans="1:9" ht="16.5">
      <c r="A13" s="8"/>
      <c r="B13" s="9"/>
      <c r="C13" s="2"/>
      <c r="D13" s="1" t="s">
        <v>184</v>
      </c>
      <c r="E13" s="1" t="s">
        <v>62</v>
      </c>
      <c r="G13" s="2"/>
      <c r="H13" s="2"/>
      <c r="I13" s="2"/>
    </row>
    <row r="14" spans="1:9" ht="16.5">
      <c r="A14" s="8"/>
      <c r="B14" s="9"/>
      <c r="C14" s="2"/>
      <c r="D14" s="3" t="s">
        <v>12</v>
      </c>
      <c r="E14" s="3" t="s">
        <v>12</v>
      </c>
      <c r="G14" s="2"/>
      <c r="H14" s="2"/>
      <c r="I14" s="2"/>
    </row>
    <row r="15" spans="1:9" ht="16.5">
      <c r="A15" s="8"/>
      <c r="B15" s="9"/>
      <c r="C15" s="2"/>
      <c r="D15" s="10"/>
      <c r="E15" s="10"/>
      <c r="G15" s="2"/>
      <c r="H15" s="2"/>
      <c r="I15" s="2"/>
    </row>
    <row r="16" spans="1:9" ht="16.5">
      <c r="A16" s="11" t="s">
        <v>47</v>
      </c>
      <c r="B16" s="8"/>
      <c r="C16" s="8"/>
      <c r="D16" s="12"/>
      <c r="E16" s="12"/>
      <c r="G16" s="8"/>
      <c r="H16" s="8"/>
      <c r="I16" s="8"/>
    </row>
    <row r="17" spans="1:64" ht="16.5">
      <c r="A17" s="13" t="s">
        <v>30</v>
      </c>
      <c r="B17" s="13"/>
      <c r="C17" s="13"/>
      <c r="D17" s="14">
        <v>47287</v>
      </c>
      <c r="E17" s="14">
        <v>48486</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8" spans="1:64" ht="16.5">
      <c r="A18" s="13" t="s">
        <v>31</v>
      </c>
      <c r="B18" s="13"/>
      <c r="C18" s="13"/>
      <c r="D18" s="15">
        <v>50588</v>
      </c>
      <c r="E18" s="15">
        <v>53850</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row>
    <row r="19" spans="1:64" ht="16.5">
      <c r="A19" s="13" t="s">
        <v>70</v>
      </c>
      <c r="B19" s="13"/>
      <c r="C19" s="13"/>
      <c r="D19" s="15">
        <v>9800</v>
      </c>
      <c r="E19" s="15">
        <v>9800</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16.5">
      <c r="A20" s="13"/>
      <c r="B20" s="16"/>
      <c r="C20" s="13"/>
      <c r="D20" s="17">
        <f>SUM(D17:D19)</f>
        <v>107675</v>
      </c>
      <c r="E20" s="17">
        <v>112136</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row>
    <row r="21" spans="1:64" ht="16.5">
      <c r="A21" s="13"/>
      <c r="B21" s="16"/>
      <c r="C21" s="13"/>
      <c r="D21" s="18"/>
      <c r="E21" s="18"/>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row>
    <row r="22" spans="1:64" ht="16.5">
      <c r="A22" s="16" t="s">
        <v>8</v>
      </c>
      <c r="B22" s="13"/>
      <c r="C22" s="13"/>
      <c r="D22" s="19"/>
      <c r="E22" s="19"/>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row>
    <row r="23" spans="1:64" ht="16.5">
      <c r="A23" s="13" t="s">
        <v>9</v>
      </c>
      <c r="B23" s="13"/>
      <c r="C23" s="13"/>
      <c r="D23" s="14">
        <v>18799</v>
      </c>
      <c r="E23" s="14">
        <v>15541</v>
      </c>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row>
    <row r="24" spans="1:64" ht="16.5">
      <c r="A24" s="13" t="s">
        <v>32</v>
      </c>
      <c r="B24" s="13"/>
      <c r="C24" s="13"/>
      <c r="D24" s="15">
        <v>40862</v>
      </c>
      <c r="E24" s="15">
        <v>36128</v>
      </c>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row>
    <row r="25" spans="1:64" ht="16.5">
      <c r="A25" s="13" t="s">
        <v>33</v>
      </c>
      <c r="B25" s="13"/>
      <c r="C25" s="13"/>
      <c r="D25" s="15">
        <v>5027</v>
      </c>
      <c r="E25" s="15">
        <v>7075</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row>
    <row r="26" spans="1:64" ht="16.5">
      <c r="A26" s="13" t="s">
        <v>34</v>
      </c>
      <c r="B26" s="13"/>
      <c r="C26" s="13"/>
      <c r="D26" s="15">
        <v>160</v>
      </c>
      <c r="E26" s="15">
        <v>700</v>
      </c>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row>
    <row r="27" spans="1:64" ht="16.5">
      <c r="A27" s="13" t="s">
        <v>43</v>
      </c>
      <c r="B27" s="13"/>
      <c r="C27" s="13"/>
      <c r="D27" s="15">
        <v>4270</v>
      </c>
      <c r="E27" s="15">
        <v>659</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row>
    <row r="28" spans="1:64" ht="16.5">
      <c r="A28" s="13"/>
      <c r="B28" s="13"/>
      <c r="C28" s="13"/>
      <c r="D28" s="17">
        <f>SUM(D23:D27)</f>
        <v>69118</v>
      </c>
      <c r="E28" s="17">
        <v>60103</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row>
    <row r="29" spans="1:64" ht="16.5">
      <c r="A29" s="13"/>
      <c r="B29" s="13"/>
      <c r="C29" s="13"/>
      <c r="D29" s="15"/>
      <c r="E29" s="15"/>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spans="1:64" ht="16.5">
      <c r="A30" s="13" t="s">
        <v>44</v>
      </c>
      <c r="B30" s="16" t="s">
        <v>10</v>
      </c>
      <c r="C30" s="13"/>
      <c r="D30" s="15"/>
      <c r="E30" s="15"/>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64" ht="16.5">
      <c r="A31" s="13" t="s">
        <v>35</v>
      </c>
      <c r="B31" s="13"/>
      <c r="C31" s="13"/>
      <c r="D31" s="15">
        <v>2231</v>
      </c>
      <c r="E31" s="15">
        <v>3725</v>
      </c>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spans="1:64" ht="16.5">
      <c r="A32" s="13" t="s">
        <v>36</v>
      </c>
      <c r="B32" s="13"/>
      <c r="C32" s="13"/>
      <c r="D32" s="15">
        <v>3167</v>
      </c>
      <c r="E32" s="15">
        <v>3937</v>
      </c>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5" ht="16.5">
      <c r="A33" s="13" t="s">
        <v>16</v>
      </c>
      <c r="B33" s="13"/>
      <c r="C33" s="13"/>
      <c r="D33" s="15">
        <v>397</v>
      </c>
      <c r="E33" s="15">
        <v>413</v>
      </c>
    </row>
    <row r="34" spans="1:5" ht="16.5">
      <c r="A34" s="13" t="s">
        <v>17</v>
      </c>
      <c r="B34" s="13"/>
      <c r="C34" s="13"/>
      <c r="D34" s="15">
        <v>1228</v>
      </c>
      <c r="E34" s="15">
        <v>3386</v>
      </c>
    </row>
    <row r="35" spans="1:5" ht="16.5">
      <c r="A35" s="13" t="s">
        <v>45</v>
      </c>
      <c r="B35" s="13"/>
      <c r="C35" s="13"/>
      <c r="D35" s="15">
        <v>2063</v>
      </c>
      <c r="E35" s="15">
        <v>705</v>
      </c>
    </row>
    <row r="36" spans="1:5" ht="16.5">
      <c r="A36" s="13" t="s">
        <v>205</v>
      </c>
      <c r="B36" s="13"/>
      <c r="C36" s="13"/>
      <c r="D36" s="15">
        <v>4144</v>
      </c>
      <c r="E36" s="15">
        <v>0</v>
      </c>
    </row>
    <row r="37" spans="1:5" ht="16.5">
      <c r="A37" s="13"/>
      <c r="B37" s="13"/>
      <c r="C37" s="13"/>
      <c r="D37" s="17">
        <f>SUM(D31:D36)</f>
        <v>13230</v>
      </c>
      <c r="E37" s="17">
        <v>12166</v>
      </c>
    </row>
    <row r="38" spans="1:5" ht="16.5">
      <c r="A38" s="16" t="s">
        <v>15</v>
      </c>
      <c r="B38" s="13"/>
      <c r="C38" s="13"/>
      <c r="D38" s="19">
        <f>+D28-D37</f>
        <v>55888</v>
      </c>
      <c r="E38" s="19">
        <v>47937</v>
      </c>
    </row>
    <row r="39" spans="1:5" ht="16.5">
      <c r="A39" s="13"/>
      <c r="B39" s="13"/>
      <c r="C39" s="13"/>
      <c r="D39" s="20">
        <f>+D38+D20</f>
        <v>163563</v>
      </c>
      <c r="E39" s="20">
        <f>+E38+E20</f>
        <v>160073</v>
      </c>
    </row>
    <row r="41" spans="1:5" ht="16.5">
      <c r="A41" s="13" t="s">
        <v>44</v>
      </c>
      <c r="B41" s="16" t="s">
        <v>46</v>
      </c>
      <c r="C41" s="13"/>
      <c r="D41" s="18"/>
      <c r="E41" s="18"/>
    </row>
    <row r="42" spans="1:5" ht="16.5">
      <c r="A42" s="13" t="s">
        <v>16</v>
      </c>
      <c r="B42" s="13"/>
      <c r="C42" s="13"/>
      <c r="D42" s="14">
        <v>689</v>
      </c>
      <c r="E42" s="14">
        <v>880</v>
      </c>
    </row>
    <row r="43" spans="1:5" ht="16.5">
      <c r="A43" s="13" t="s">
        <v>17</v>
      </c>
      <c r="B43" s="13"/>
      <c r="C43" s="13"/>
      <c r="D43" s="15">
        <v>1036</v>
      </c>
      <c r="E43" s="15">
        <v>1131</v>
      </c>
    </row>
    <row r="44" spans="1:5" ht="16.5">
      <c r="A44" s="13" t="s">
        <v>37</v>
      </c>
      <c r="B44" s="13"/>
      <c r="C44" s="13"/>
      <c r="D44" s="21">
        <v>17839</v>
      </c>
      <c r="E44" s="21">
        <v>18950</v>
      </c>
    </row>
    <row r="45" spans="1:5" ht="16.5">
      <c r="A45" s="13"/>
      <c r="B45" s="13"/>
      <c r="C45" s="13"/>
      <c r="D45" s="17">
        <f>SUM(D42:D44)</f>
        <v>19564</v>
      </c>
      <c r="E45" s="17">
        <f>SUM(E42:E44)</f>
        <v>20961</v>
      </c>
    </row>
    <row r="46" spans="1:5" ht="17.25" thickBot="1">
      <c r="A46" s="16" t="s">
        <v>6</v>
      </c>
      <c r="B46" s="13"/>
      <c r="C46" s="13"/>
      <c r="D46" s="22">
        <f>+D39-D45</f>
        <v>143999</v>
      </c>
      <c r="E46" s="22">
        <f>+E39-E45</f>
        <v>139112</v>
      </c>
    </row>
    <row r="47" spans="1:5" ht="17.25" thickTop="1">
      <c r="A47" s="13"/>
      <c r="B47" s="13"/>
      <c r="C47" s="13"/>
      <c r="D47" s="18"/>
      <c r="E47" s="18"/>
    </row>
    <row r="49" spans="1:5" ht="16.5">
      <c r="A49" s="16" t="s">
        <v>48</v>
      </c>
      <c r="B49" s="13"/>
      <c r="C49" s="13"/>
      <c r="D49" s="18"/>
      <c r="E49" s="18"/>
    </row>
    <row r="50" spans="1:5" ht="16.5">
      <c r="A50" s="13" t="s">
        <v>40</v>
      </c>
      <c r="B50" s="13"/>
      <c r="C50" s="13"/>
      <c r="D50" s="18">
        <v>115118</v>
      </c>
      <c r="E50" s="18">
        <v>115118</v>
      </c>
    </row>
    <row r="51" spans="1:5" ht="16.5">
      <c r="A51" s="13" t="s">
        <v>38</v>
      </c>
      <c r="B51" s="13"/>
      <c r="C51" s="13"/>
      <c r="D51" s="18">
        <v>5019</v>
      </c>
      <c r="E51" s="18">
        <v>5146</v>
      </c>
    </row>
    <row r="52" spans="1:5" ht="16.5">
      <c r="A52" s="13" t="s">
        <v>49</v>
      </c>
      <c r="B52" s="13"/>
      <c r="C52" s="13"/>
      <c r="D52" s="18">
        <v>23862</v>
      </c>
      <c r="E52" s="18">
        <v>18848</v>
      </c>
    </row>
    <row r="53" spans="1:5" ht="17.25" thickBot="1">
      <c r="A53" s="13" t="s">
        <v>39</v>
      </c>
      <c r="B53" s="13"/>
      <c r="C53" s="13"/>
      <c r="D53" s="22">
        <f>SUM(D50:D52)</f>
        <v>143999</v>
      </c>
      <c r="E53" s="22">
        <f>SUM(E50:E52)</f>
        <v>139112</v>
      </c>
    </row>
    <row r="54" spans="1:5" ht="17.25" thickTop="1">
      <c r="A54" s="13"/>
      <c r="B54" s="13"/>
      <c r="C54" s="13"/>
      <c r="D54" s="19"/>
      <c r="E54" s="19"/>
    </row>
    <row r="55" spans="1:5" ht="16.5">
      <c r="A55" s="13"/>
      <c r="B55" s="16"/>
      <c r="C55" s="13"/>
      <c r="D55" s="18"/>
      <c r="E55" s="18"/>
    </row>
    <row r="56" spans="1:5" ht="17.25" thickBot="1">
      <c r="A56" s="13" t="s">
        <v>50</v>
      </c>
      <c r="B56" s="16"/>
      <c r="C56" s="13"/>
      <c r="D56" s="23">
        <f>+D53/D50</f>
        <v>1.2508817039906879</v>
      </c>
      <c r="E56" s="23">
        <f>E53/E50</f>
        <v>1.208429611355305</v>
      </c>
    </row>
    <row r="57" spans="1:6" ht="17.25" thickTop="1">
      <c r="A57" s="13"/>
      <c r="B57" s="13"/>
      <c r="C57" s="13"/>
      <c r="D57" s="13"/>
      <c r="F57" s="18"/>
    </row>
    <row r="58" ht="16.5" customHeight="1"/>
    <row r="59" spans="1:6" ht="16.5" customHeight="1">
      <c r="A59" s="136" t="s">
        <v>74</v>
      </c>
      <c r="B59" s="137"/>
      <c r="C59" s="137"/>
      <c r="D59" s="137"/>
      <c r="E59" s="137"/>
      <c r="F59" s="137"/>
    </row>
    <row r="60" spans="1:6" ht="16.5" customHeight="1">
      <c r="A60" s="137"/>
      <c r="B60" s="137"/>
      <c r="C60" s="137"/>
      <c r="D60" s="137"/>
      <c r="E60" s="137"/>
      <c r="F60" s="137"/>
    </row>
  </sheetData>
  <mergeCells count="7">
    <mergeCell ref="A8:F8"/>
    <mergeCell ref="A2:F2"/>
    <mergeCell ref="A59:F60"/>
    <mergeCell ref="A1:F1"/>
    <mergeCell ref="A3:F3"/>
    <mergeCell ref="A6:F6"/>
    <mergeCell ref="A7:F7"/>
  </mergeCells>
  <printOptions/>
  <pageMargins left="0.75" right="0.75" top="1" bottom="1" header="0.5" footer="0.5"/>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workbookViewId="0" topLeftCell="A34">
      <selection activeCell="I24" sqref="I24"/>
    </sheetView>
  </sheetViews>
  <sheetFormatPr defaultColWidth="9.140625" defaultRowHeight="12.75"/>
  <cols>
    <col min="1" max="1" width="5.8515625" style="0" customWidth="1"/>
    <col min="3" max="3" width="16.140625" style="0" bestFit="1" customWidth="1"/>
    <col min="4" max="4" width="29.57421875" style="0" customWidth="1"/>
    <col min="5" max="6" width="18.28125" style="0" customWidth="1"/>
    <col min="7" max="7" width="16.140625" style="0" customWidth="1"/>
  </cols>
  <sheetData>
    <row r="1" spans="1:6" ht="16.5">
      <c r="A1" s="138" t="s">
        <v>0</v>
      </c>
      <c r="B1" s="138"/>
      <c r="C1" s="138"/>
      <c r="D1" s="138"/>
      <c r="E1" s="138"/>
      <c r="F1" s="138"/>
    </row>
    <row r="2" spans="1:6" ht="16.5">
      <c r="A2" s="135" t="s">
        <v>13</v>
      </c>
      <c r="B2" s="135"/>
      <c r="C2" s="135"/>
      <c r="D2" s="135"/>
      <c r="E2" s="135"/>
      <c r="F2" s="135"/>
    </row>
    <row r="3" spans="1:6" ht="16.5">
      <c r="A3" s="139" t="s">
        <v>14</v>
      </c>
      <c r="B3" s="139"/>
      <c r="C3" s="139"/>
      <c r="D3" s="139"/>
      <c r="E3" s="139"/>
      <c r="F3" s="139"/>
    </row>
    <row r="4" spans="1:7" ht="16.5">
      <c r="A4" s="4"/>
      <c r="B4" s="4"/>
      <c r="C4" s="4"/>
      <c r="D4" s="4"/>
      <c r="E4" s="4"/>
      <c r="F4" s="4"/>
      <c r="G4" s="4"/>
    </row>
    <row r="5" spans="1:7" ht="16.5">
      <c r="A5" s="4"/>
      <c r="B5" s="4"/>
      <c r="C5" s="4"/>
      <c r="D5" s="4"/>
      <c r="E5" s="4"/>
      <c r="F5" s="4"/>
      <c r="G5" s="4"/>
    </row>
    <row r="6" spans="1:6" ht="16.5">
      <c r="A6" s="138" t="s">
        <v>60</v>
      </c>
      <c r="B6" s="138"/>
      <c r="C6" s="138"/>
      <c r="D6" s="138"/>
      <c r="E6" s="138"/>
      <c r="F6" s="138"/>
    </row>
    <row r="7" spans="1:6" ht="16.5">
      <c r="A7" s="138" t="s">
        <v>183</v>
      </c>
      <c r="B7" s="138"/>
      <c r="C7" s="138"/>
      <c r="D7" s="138"/>
      <c r="E7" s="138"/>
      <c r="F7" s="138"/>
    </row>
    <row r="8" spans="1:6" ht="16.5">
      <c r="A8" s="135" t="s">
        <v>29</v>
      </c>
      <c r="B8" s="135"/>
      <c r="C8" s="135"/>
      <c r="D8" s="135"/>
      <c r="E8" s="135"/>
      <c r="F8" s="135"/>
    </row>
    <row r="9" spans="1:7" ht="16.5">
      <c r="A9" s="24"/>
      <c r="B9" s="24"/>
      <c r="C9" s="24"/>
      <c r="D9" s="24"/>
      <c r="E9" s="25"/>
      <c r="F9" s="25"/>
      <c r="G9" s="25"/>
    </row>
    <row r="10" spans="1:7" ht="16.5">
      <c r="A10" s="24"/>
      <c r="B10" s="24"/>
      <c r="C10" s="24"/>
      <c r="D10" s="24"/>
      <c r="E10" s="25"/>
      <c r="F10" s="25"/>
      <c r="G10" s="25"/>
    </row>
    <row r="11" spans="1:6" ht="16.5">
      <c r="A11" s="25"/>
      <c r="B11" s="25"/>
      <c r="E11" s="26" t="s">
        <v>26</v>
      </c>
      <c r="F11" s="26" t="s">
        <v>26</v>
      </c>
    </row>
    <row r="12" spans="1:6" ht="16.5">
      <c r="A12" s="27" t="s">
        <v>1</v>
      </c>
      <c r="B12" s="27"/>
      <c r="E12" s="26" t="s">
        <v>27</v>
      </c>
      <c r="F12" s="26" t="s">
        <v>28</v>
      </c>
    </row>
    <row r="13" spans="1:6" ht="16.5">
      <c r="A13" s="27"/>
      <c r="B13" s="27"/>
      <c r="E13" s="26" t="s">
        <v>184</v>
      </c>
      <c r="F13" s="26" t="s">
        <v>184</v>
      </c>
    </row>
    <row r="14" spans="1:6" ht="16.5">
      <c r="A14" s="28"/>
      <c r="B14" s="28"/>
      <c r="E14" s="29" t="s">
        <v>12</v>
      </c>
      <c r="F14" s="29" t="s">
        <v>12</v>
      </c>
    </row>
    <row r="16" spans="1:6" ht="16.5">
      <c r="A16" s="25" t="s">
        <v>2</v>
      </c>
      <c r="B16" s="25"/>
      <c r="E16" s="25">
        <v>34484</v>
      </c>
      <c r="F16" s="25">
        <v>58806</v>
      </c>
    </row>
    <row r="17" spans="1:6" ht="16.5">
      <c r="A17" s="25" t="s">
        <v>18</v>
      </c>
      <c r="B17" s="25"/>
      <c r="E17" s="25">
        <v>30</v>
      </c>
      <c r="F17" s="25">
        <v>90</v>
      </c>
    </row>
    <row r="18" spans="1:6" ht="16.5">
      <c r="A18" s="25" t="s">
        <v>82</v>
      </c>
      <c r="B18" s="25"/>
      <c r="E18" s="25"/>
      <c r="F18" s="25"/>
    </row>
    <row r="19" spans="1:6" ht="16.5">
      <c r="A19" s="31" t="s">
        <v>81</v>
      </c>
      <c r="B19" s="25"/>
      <c r="E19" s="25">
        <v>436</v>
      </c>
      <c r="F19" s="25">
        <v>1169</v>
      </c>
    </row>
    <row r="20" spans="1:6" ht="16.5">
      <c r="A20" s="25" t="s">
        <v>19</v>
      </c>
      <c r="B20" s="25"/>
      <c r="E20" s="25" t="s">
        <v>6</v>
      </c>
      <c r="F20" s="25" t="s">
        <v>6</v>
      </c>
    </row>
    <row r="21" spans="1:7" ht="16.5">
      <c r="A21" s="25" t="s">
        <v>20</v>
      </c>
      <c r="B21" s="25"/>
      <c r="E21" s="25">
        <v>-437</v>
      </c>
      <c r="F21" s="25">
        <v>-1535</v>
      </c>
      <c r="G21" s="60"/>
    </row>
    <row r="22" spans="1:7" ht="16.5">
      <c r="A22" s="25" t="s">
        <v>3</v>
      </c>
      <c r="B22" s="25"/>
      <c r="E22" s="25">
        <v>-5779</v>
      </c>
      <c r="F22" s="25">
        <v>-10247</v>
      </c>
      <c r="G22" s="60"/>
    </row>
    <row r="23" spans="1:7" ht="16.5">
      <c r="A23" s="25" t="s">
        <v>186</v>
      </c>
      <c r="B23" s="25"/>
      <c r="E23" s="25">
        <v>-12739</v>
      </c>
      <c r="F23" s="25">
        <v>-18645</v>
      </c>
      <c r="G23" s="60"/>
    </row>
    <row r="24" spans="1:6" ht="16.5">
      <c r="A24" s="25" t="s">
        <v>4</v>
      </c>
      <c r="B24" s="25"/>
      <c r="E24" s="25">
        <v>0</v>
      </c>
      <c r="F24" s="25">
        <v>-13</v>
      </c>
    </row>
    <row r="25" spans="1:7" ht="16.5">
      <c r="A25" s="25" t="s">
        <v>21</v>
      </c>
      <c r="B25" s="25"/>
      <c r="E25" s="25">
        <v>-1459</v>
      </c>
      <c r="F25" s="25">
        <v>-2985</v>
      </c>
      <c r="G25" s="60"/>
    </row>
    <row r="26" spans="1:6" ht="16.5">
      <c r="A26" s="25" t="s">
        <v>5</v>
      </c>
      <c r="B26" s="25"/>
      <c r="E26" s="25">
        <v>-821</v>
      </c>
      <c r="F26" s="25">
        <v>-1634</v>
      </c>
    </row>
    <row r="27" spans="1:6" ht="16.5">
      <c r="A27" s="25" t="s">
        <v>41</v>
      </c>
      <c r="B27" s="25"/>
      <c r="E27" s="25">
        <v>-1421</v>
      </c>
      <c r="F27" s="25">
        <v>-3262</v>
      </c>
    </row>
    <row r="28" spans="1:7" ht="16.5">
      <c r="A28" s="25" t="s">
        <v>22</v>
      </c>
      <c r="B28" s="25"/>
      <c r="E28" s="32">
        <v>-3907</v>
      </c>
      <c r="F28" s="32">
        <v>-7186</v>
      </c>
      <c r="G28" s="60"/>
    </row>
    <row r="29" spans="1:6" ht="16.5">
      <c r="A29" s="25" t="s">
        <v>23</v>
      </c>
      <c r="B29" s="25"/>
      <c r="E29" s="30">
        <f>SUM(E16:E28)</f>
        <v>8387</v>
      </c>
      <c r="F29" s="30">
        <f>SUM(F16:F28)</f>
        <v>14558</v>
      </c>
    </row>
    <row r="30" spans="1:6" ht="16.5">
      <c r="A30" s="25" t="s">
        <v>24</v>
      </c>
      <c r="B30" s="25"/>
      <c r="E30" s="32">
        <v>-161</v>
      </c>
      <c r="F30" s="32">
        <v>-421</v>
      </c>
    </row>
    <row r="31" spans="1:6" ht="16.5">
      <c r="A31" s="25" t="s">
        <v>25</v>
      </c>
      <c r="B31" s="25"/>
      <c r="E31" s="25">
        <f>SUM(E29:E30)</f>
        <v>8226</v>
      </c>
      <c r="F31" s="25">
        <f>SUM(F29:F30)</f>
        <v>14137</v>
      </c>
    </row>
    <row r="32" spans="1:6" ht="16.5">
      <c r="A32" s="25" t="s">
        <v>42</v>
      </c>
      <c r="B32" s="25"/>
      <c r="E32" s="32">
        <v>-2519</v>
      </c>
      <c r="F32" s="32">
        <v>-3810</v>
      </c>
    </row>
    <row r="33" spans="1:6" ht="17.25" thickBot="1">
      <c r="A33" s="25" t="s">
        <v>7</v>
      </c>
      <c r="B33" s="25"/>
      <c r="E33" s="33">
        <f>SUM(E31:E32)</f>
        <v>5707</v>
      </c>
      <c r="F33" s="33">
        <f>SUM(F31:F32)</f>
        <v>10327</v>
      </c>
    </row>
    <row r="34" spans="1:6" ht="17.25" thickTop="1">
      <c r="A34" s="24"/>
      <c r="B34" s="24"/>
      <c r="E34" s="24"/>
      <c r="F34" s="30"/>
    </row>
    <row r="35" spans="1:6" ht="16.5">
      <c r="A35" s="30"/>
      <c r="B35" s="30"/>
      <c r="E35" s="30"/>
      <c r="F35" s="30"/>
    </row>
    <row r="36" spans="1:6" ht="16.5">
      <c r="A36" s="30" t="s">
        <v>71</v>
      </c>
      <c r="B36" s="30"/>
      <c r="E36" s="30"/>
      <c r="F36" s="30"/>
    </row>
    <row r="37" spans="1:6" ht="16.5">
      <c r="A37" s="30" t="s">
        <v>72</v>
      </c>
      <c r="B37" s="30"/>
      <c r="E37" s="34">
        <f>+E33/115118*100</f>
        <v>4.9575218471481435</v>
      </c>
      <c r="F37" s="34">
        <f>+F33/115118*100</f>
        <v>8.970795184071996</v>
      </c>
    </row>
    <row r="38" spans="1:6" ht="17.25" thickBot="1">
      <c r="A38" s="30" t="s">
        <v>73</v>
      </c>
      <c r="B38" s="30"/>
      <c r="E38" s="35">
        <v>0</v>
      </c>
      <c r="F38" s="35">
        <v>0</v>
      </c>
    </row>
    <row r="39" spans="1:7" ht="17.25" thickTop="1">
      <c r="A39" s="30"/>
      <c r="B39" s="30"/>
      <c r="D39" s="30"/>
      <c r="E39" s="30"/>
      <c r="G39" s="30"/>
    </row>
    <row r="40" spans="1:7" ht="16.5">
      <c r="A40" s="30"/>
      <c r="B40" s="30"/>
      <c r="C40" s="30"/>
      <c r="D40" s="30"/>
      <c r="E40" s="30"/>
      <c r="F40" s="30"/>
      <c r="G40" s="30"/>
    </row>
    <row r="41" spans="1:7" ht="16.5">
      <c r="A41" s="123" t="s">
        <v>189</v>
      </c>
      <c r="B41" s="30"/>
      <c r="C41" s="30"/>
      <c r="D41" s="30"/>
      <c r="E41" s="30"/>
      <c r="F41" s="30"/>
      <c r="G41" s="30"/>
    </row>
    <row r="42" spans="1:7" ht="16.5">
      <c r="A42" s="30"/>
      <c r="B42" s="30"/>
      <c r="C42" s="30"/>
      <c r="D42" s="30"/>
      <c r="E42" s="30"/>
      <c r="F42" s="30"/>
      <c r="G42" s="30"/>
    </row>
    <row r="43" spans="1:7" ht="16.5">
      <c r="A43" s="115" t="s">
        <v>140</v>
      </c>
      <c r="B43" s="118" t="s">
        <v>190</v>
      </c>
      <c r="G43" s="30"/>
    </row>
    <row r="44" spans="1:7" ht="16.5">
      <c r="A44" s="30"/>
      <c r="G44" s="30"/>
    </row>
    <row r="45" spans="1:7" ht="16.5">
      <c r="A45" s="30"/>
      <c r="B45" s="142" t="s">
        <v>198</v>
      </c>
      <c r="C45" s="142"/>
      <c r="D45" s="142"/>
      <c r="E45" s="142"/>
      <c r="F45" s="142"/>
      <c r="G45" s="30"/>
    </row>
    <row r="46" spans="1:7" ht="16.5">
      <c r="A46" s="30"/>
      <c r="B46" s="142"/>
      <c r="C46" s="142"/>
      <c r="D46" s="142"/>
      <c r="E46" s="142"/>
      <c r="F46" s="142"/>
      <c r="G46" s="30"/>
    </row>
    <row r="47" spans="1:7" ht="16.5">
      <c r="A47" s="30"/>
      <c r="B47" s="30"/>
      <c r="C47" s="30"/>
      <c r="D47" s="30"/>
      <c r="E47" s="30"/>
      <c r="F47" s="30"/>
      <c r="G47" s="30"/>
    </row>
    <row r="48" spans="1:6" ht="16.5" customHeight="1">
      <c r="A48" s="140" t="s">
        <v>75</v>
      </c>
      <c r="B48" s="141"/>
      <c r="C48" s="141"/>
      <c r="D48" s="141"/>
      <c r="E48" s="141"/>
      <c r="F48" s="141"/>
    </row>
    <row r="49" spans="1:6" ht="16.5" customHeight="1">
      <c r="A49" s="141"/>
      <c r="B49" s="141"/>
      <c r="C49" s="141"/>
      <c r="D49" s="141"/>
      <c r="E49" s="141"/>
      <c r="F49" s="141"/>
    </row>
    <row r="50" spans="1:7" ht="16.5">
      <c r="A50" s="30"/>
      <c r="B50" s="30"/>
      <c r="C50" s="30"/>
      <c r="D50" s="30"/>
      <c r="E50" s="30"/>
      <c r="F50" s="30"/>
      <c r="G50" s="30"/>
    </row>
    <row r="51" spans="1:7" ht="16.5">
      <c r="A51" s="30"/>
      <c r="B51" s="30"/>
      <c r="C51" s="30"/>
      <c r="D51" s="30"/>
      <c r="E51" s="30"/>
      <c r="F51" s="30"/>
      <c r="G51" s="30"/>
    </row>
    <row r="52" spans="1:7" ht="16.5">
      <c r="A52" s="30"/>
      <c r="B52" s="30"/>
      <c r="C52" s="30"/>
      <c r="D52" s="30"/>
      <c r="E52" s="30"/>
      <c r="F52" s="30"/>
      <c r="G52" s="30"/>
    </row>
    <row r="53" spans="1:7" ht="16.5">
      <c r="A53" s="30"/>
      <c r="B53" s="30"/>
      <c r="C53" s="30"/>
      <c r="D53" s="30"/>
      <c r="E53" s="30"/>
      <c r="F53" s="30"/>
      <c r="G53" s="30"/>
    </row>
    <row r="54" spans="1:7" ht="16.5">
      <c r="A54" s="30"/>
      <c r="B54" s="30"/>
      <c r="C54" s="30"/>
      <c r="D54" s="30"/>
      <c r="E54" s="30"/>
      <c r="F54" s="30"/>
      <c r="G54" s="30"/>
    </row>
  </sheetData>
  <mergeCells count="8">
    <mergeCell ref="A1:F1"/>
    <mergeCell ref="A2:F2"/>
    <mergeCell ref="A3:F3"/>
    <mergeCell ref="A48:F49"/>
    <mergeCell ref="A8:F8"/>
    <mergeCell ref="A6:F6"/>
    <mergeCell ref="A7:F7"/>
    <mergeCell ref="B45:F46"/>
  </mergeCells>
  <printOptions/>
  <pageMargins left="0.75" right="0.75" top="1" bottom="1" header="0.5" footer="0.5"/>
  <pageSetup fitToHeight="1"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workbookViewId="0" topLeftCell="A4">
      <selection activeCell="C10" sqref="C10"/>
    </sheetView>
  </sheetViews>
  <sheetFormatPr defaultColWidth="9.140625" defaultRowHeight="12.75"/>
  <cols>
    <col min="1" max="1" width="5.8515625" style="0" customWidth="1"/>
    <col min="2" max="2" width="3.7109375" style="0" customWidth="1"/>
    <col min="3" max="3" width="42.8515625" style="0" customWidth="1"/>
    <col min="4" max="4" width="11.28125" style="0" bestFit="1" customWidth="1"/>
    <col min="5" max="5" width="5.7109375" style="0" customWidth="1"/>
    <col min="6" max="6" width="19.00390625" style="0" bestFit="1" customWidth="1"/>
    <col min="7" max="7" width="5.7109375" style="0" customWidth="1"/>
    <col min="8" max="8" width="11.28125" style="0" bestFit="1" customWidth="1"/>
    <col min="9" max="9" width="5.7109375" style="0" customWidth="1"/>
    <col min="10" max="10" width="11.57421875" style="0" bestFit="1" customWidth="1"/>
    <col min="11" max="11" width="5.7109375" style="0" customWidth="1"/>
    <col min="12" max="12" width="14.140625" style="0" customWidth="1"/>
    <col min="13" max="13" width="6.00390625" style="0" customWidth="1"/>
    <col min="14" max="14" width="10.00390625" style="0" bestFit="1" customWidth="1"/>
  </cols>
  <sheetData>
    <row r="1" spans="1:14" ht="16.5">
      <c r="A1" s="138" t="s">
        <v>0</v>
      </c>
      <c r="B1" s="138"/>
      <c r="C1" s="138"/>
      <c r="D1" s="138"/>
      <c r="E1" s="138"/>
      <c r="F1" s="138"/>
      <c r="G1" s="138"/>
      <c r="H1" s="138"/>
      <c r="I1" s="138"/>
      <c r="J1" s="138"/>
      <c r="K1" s="138"/>
      <c r="L1" s="138"/>
      <c r="M1" s="36"/>
      <c r="N1" s="36"/>
    </row>
    <row r="2" spans="1:14" ht="16.5">
      <c r="A2" s="135" t="s">
        <v>13</v>
      </c>
      <c r="B2" s="135"/>
      <c r="C2" s="135"/>
      <c r="D2" s="135"/>
      <c r="E2" s="135"/>
      <c r="F2" s="135"/>
      <c r="G2" s="135"/>
      <c r="H2" s="135"/>
      <c r="I2" s="135"/>
      <c r="J2" s="135"/>
      <c r="K2" s="135"/>
      <c r="L2" s="135"/>
      <c r="M2" s="36"/>
      <c r="N2" s="36"/>
    </row>
    <row r="3" spans="1:14" ht="16.5">
      <c r="A3" s="139" t="s">
        <v>14</v>
      </c>
      <c r="B3" s="139"/>
      <c r="C3" s="139"/>
      <c r="D3" s="139"/>
      <c r="E3" s="139"/>
      <c r="F3" s="139"/>
      <c r="G3" s="139"/>
      <c r="H3" s="139"/>
      <c r="I3" s="139"/>
      <c r="J3" s="139"/>
      <c r="K3" s="139"/>
      <c r="L3" s="139"/>
      <c r="M3" s="36"/>
      <c r="N3" s="36"/>
    </row>
    <row r="4" spans="1:14" ht="16.5">
      <c r="A4" s="4"/>
      <c r="B4" s="4"/>
      <c r="C4" s="4"/>
      <c r="D4" s="4"/>
      <c r="E4" s="4"/>
      <c r="F4" s="4"/>
      <c r="G4" s="4"/>
      <c r="H4" s="4"/>
      <c r="I4" s="4"/>
      <c r="J4" s="4"/>
      <c r="K4" s="4"/>
      <c r="L4" s="4"/>
      <c r="M4" s="36"/>
      <c r="N4" s="36"/>
    </row>
    <row r="5" spans="1:14" ht="16.5">
      <c r="A5" s="4"/>
      <c r="B5" s="4"/>
      <c r="C5" s="4"/>
      <c r="D5" s="4"/>
      <c r="E5" s="4"/>
      <c r="F5" s="4"/>
      <c r="G5" s="4"/>
      <c r="H5" s="4"/>
      <c r="I5" s="4"/>
      <c r="J5" s="4"/>
      <c r="K5" s="4"/>
      <c r="L5" s="4"/>
      <c r="M5" s="36"/>
      <c r="N5" s="36"/>
    </row>
    <row r="6" spans="1:14" ht="16.5">
      <c r="A6" s="138" t="s">
        <v>59</v>
      </c>
      <c r="B6" s="138"/>
      <c r="C6" s="138"/>
      <c r="D6" s="138"/>
      <c r="E6" s="138"/>
      <c r="F6" s="138"/>
      <c r="G6" s="138"/>
      <c r="H6" s="138"/>
      <c r="I6" s="138"/>
      <c r="J6" s="138"/>
      <c r="K6" s="138"/>
      <c r="L6" s="138"/>
      <c r="M6" s="36"/>
      <c r="N6" s="36"/>
    </row>
    <row r="7" spans="1:14" ht="16.5">
      <c r="A7" s="138" t="s">
        <v>183</v>
      </c>
      <c r="B7" s="138"/>
      <c r="C7" s="138"/>
      <c r="D7" s="138"/>
      <c r="E7" s="138"/>
      <c r="F7" s="138"/>
      <c r="G7" s="138"/>
      <c r="H7" s="138"/>
      <c r="I7" s="138"/>
      <c r="J7" s="138"/>
      <c r="K7" s="138"/>
      <c r="L7" s="138"/>
      <c r="M7" s="36"/>
      <c r="N7" s="36"/>
    </row>
    <row r="8" spans="1:14" ht="16.5">
      <c r="A8" s="135" t="s">
        <v>29</v>
      </c>
      <c r="B8" s="135"/>
      <c r="C8" s="135"/>
      <c r="D8" s="135"/>
      <c r="E8" s="135"/>
      <c r="F8" s="135"/>
      <c r="G8" s="135"/>
      <c r="H8" s="135"/>
      <c r="I8" s="135"/>
      <c r="J8" s="135"/>
      <c r="K8" s="135"/>
      <c r="L8" s="135"/>
      <c r="M8" s="37"/>
      <c r="N8" s="37"/>
    </row>
    <row r="9" spans="1:14" ht="16.5">
      <c r="A9" s="36"/>
      <c r="B9" s="37" t="s">
        <v>6</v>
      </c>
      <c r="C9" s="37"/>
      <c r="D9" s="38"/>
      <c r="E9" s="38"/>
      <c r="F9" s="38"/>
      <c r="G9" s="36"/>
      <c r="H9" s="38"/>
      <c r="I9" s="36"/>
      <c r="J9" s="38"/>
      <c r="K9" s="36"/>
      <c r="L9" s="38"/>
      <c r="M9" s="36"/>
      <c r="N9" s="36"/>
    </row>
    <row r="10" spans="1:14" ht="16.5">
      <c r="A10" s="36"/>
      <c r="B10" s="37"/>
      <c r="C10" s="37"/>
      <c r="D10" s="38"/>
      <c r="E10" s="38"/>
      <c r="F10" s="38"/>
      <c r="G10" s="36"/>
      <c r="H10" s="38"/>
      <c r="I10" s="36"/>
      <c r="J10" s="38"/>
      <c r="K10" s="36"/>
      <c r="L10" s="38"/>
      <c r="M10" s="36"/>
      <c r="N10" s="36"/>
    </row>
    <row r="11" spans="1:14" ht="16.5">
      <c r="A11" s="39"/>
      <c r="B11" s="39"/>
      <c r="C11" s="39"/>
      <c r="D11" s="40"/>
      <c r="E11" s="40"/>
      <c r="F11" s="144" t="s">
        <v>53</v>
      </c>
      <c r="G11" s="144"/>
      <c r="H11" s="144"/>
      <c r="I11" s="145" t="s">
        <v>54</v>
      </c>
      <c r="J11" s="145"/>
      <c r="K11" s="145"/>
      <c r="L11" s="40"/>
      <c r="M11" s="39"/>
      <c r="N11" s="42"/>
    </row>
    <row r="12" spans="1:13" ht="16.5">
      <c r="A12" s="40"/>
      <c r="B12" s="40"/>
      <c r="C12" s="40"/>
      <c r="D12" s="41" t="s">
        <v>52</v>
      </c>
      <c r="E12" s="41"/>
      <c r="F12" s="41"/>
      <c r="G12" s="41"/>
      <c r="H12" s="41" t="s">
        <v>52</v>
      </c>
      <c r="I12" s="41"/>
      <c r="J12" s="41" t="s">
        <v>77</v>
      </c>
      <c r="K12" s="41"/>
      <c r="L12" s="41"/>
      <c r="M12" s="40"/>
    </row>
    <row r="13" spans="1:13" ht="16.5">
      <c r="A13" s="40"/>
      <c r="B13" s="40"/>
      <c r="C13" s="40"/>
      <c r="D13" s="41" t="s">
        <v>51</v>
      </c>
      <c r="E13" s="41"/>
      <c r="F13" s="41" t="s">
        <v>76</v>
      </c>
      <c r="G13" s="41"/>
      <c r="H13" s="41" t="s">
        <v>207</v>
      </c>
      <c r="I13" s="41"/>
      <c r="J13" s="41" t="s">
        <v>78</v>
      </c>
      <c r="K13" s="41"/>
      <c r="L13" s="41" t="s">
        <v>11</v>
      </c>
      <c r="M13" s="40"/>
    </row>
    <row r="14" spans="1:13" ht="16.5">
      <c r="A14" s="40"/>
      <c r="B14" s="40"/>
      <c r="C14" s="40"/>
      <c r="D14" s="40" t="s">
        <v>12</v>
      </c>
      <c r="E14" s="40"/>
      <c r="F14" s="40" t="s">
        <v>12</v>
      </c>
      <c r="G14" s="40"/>
      <c r="H14" s="40" t="s">
        <v>12</v>
      </c>
      <c r="I14" s="40"/>
      <c r="J14" s="40" t="s">
        <v>12</v>
      </c>
      <c r="K14" s="40"/>
      <c r="L14" s="40" t="s">
        <v>12</v>
      </c>
      <c r="M14" s="40"/>
    </row>
    <row r="15" spans="1:13" ht="16.5">
      <c r="A15" s="36"/>
      <c r="B15" s="36"/>
      <c r="C15" s="36"/>
      <c r="D15" s="38"/>
      <c r="E15" s="38"/>
      <c r="F15" s="38"/>
      <c r="G15" s="36"/>
      <c r="H15" s="38"/>
      <c r="I15" s="36"/>
      <c r="J15" s="38"/>
      <c r="K15" s="36"/>
      <c r="L15" s="38"/>
      <c r="M15" s="36"/>
    </row>
    <row r="16" spans="1:13" ht="16.5">
      <c r="A16" s="36" t="s">
        <v>64</v>
      </c>
      <c r="B16" s="36"/>
      <c r="C16" s="36"/>
      <c r="D16" s="38">
        <v>115118</v>
      </c>
      <c r="E16" s="38"/>
      <c r="F16" s="38">
        <v>1822</v>
      </c>
      <c r="G16" s="36"/>
      <c r="H16" s="38">
        <v>5146</v>
      </c>
      <c r="I16" s="36"/>
      <c r="J16" s="38">
        <v>17026</v>
      </c>
      <c r="K16" s="36"/>
      <c r="L16" s="38">
        <f>SUM(D16:J16)</f>
        <v>139112</v>
      </c>
      <c r="M16" s="36"/>
    </row>
    <row r="17" spans="1:13" ht="16.5">
      <c r="A17" s="43" t="s">
        <v>193</v>
      </c>
      <c r="B17" s="43"/>
      <c r="C17" s="44"/>
      <c r="D17" s="45" t="s">
        <v>6</v>
      </c>
      <c r="E17" s="38"/>
      <c r="F17" s="45" t="s">
        <v>6</v>
      </c>
      <c r="G17" s="46"/>
      <c r="H17" s="45" t="s">
        <v>6</v>
      </c>
      <c r="I17" s="46"/>
      <c r="J17" s="45" t="s">
        <v>6</v>
      </c>
      <c r="K17" s="46"/>
      <c r="L17" s="45" t="s">
        <v>6</v>
      </c>
      <c r="M17" s="36"/>
    </row>
    <row r="18" spans="1:13" ht="16.5">
      <c r="A18" s="47" t="s">
        <v>192</v>
      </c>
      <c r="B18" s="43"/>
      <c r="C18" s="44"/>
      <c r="D18" s="45"/>
      <c r="E18" s="38"/>
      <c r="F18" s="45"/>
      <c r="G18" s="46"/>
      <c r="H18" s="45"/>
      <c r="I18" s="46"/>
      <c r="J18" s="45"/>
      <c r="K18" s="46"/>
      <c r="L18" s="45"/>
      <c r="M18" s="36"/>
    </row>
    <row r="19" spans="1:13" ht="16.5">
      <c r="A19" s="47" t="s">
        <v>79</v>
      </c>
      <c r="B19" s="43"/>
      <c r="C19" s="44"/>
      <c r="D19" s="45">
        <v>0</v>
      </c>
      <c r="E19" s="38"/>
      <c r="F19" s="45">
        <v>0</v>
      </c>
      <c r="G19" s="46"/>
      <c r="H19" s="111">
        <v>-127</v>
      </c>
      <c r="I19" s="46"/>
      <c r="J19" s="45">
        <v>0</v>
      </c>
      <c r="K19" s="46"/>
      <c r="L19" s="38">
        <f>SUM(D19:J19)</f>
        <v>-127</v>
      </c>
      <c r="M19" s="36"/>
    </row>
    <row r="20" spans="1:13" ht="16.5">
      <c r="A20" s="36" t="s">
        <v>191</v>
      </c>
      <c r="B20" s="36"/>
      <c r="C20" s="36"/>
      <c r="D20" s="38">
        <v>0</v>
      </c>
      <c r="E20" s="38"/>
      <c r="F20" s="38">
        <v>10327</v>
      </c>
      <c r="G20" s="46"/>
      <c r="H20" s="112">
        <v>0</v>
      </c>
      <c r="I20" s="46"/>
      <c r="J20" s="38">
        <v>0</v>
      </c>
      <c r="K20" s="46"/>
      <c r="L20" s="38">
        <f>SUM(D20:J20)</f>
        <v>10327</v>
      </c>
      <c r="M20" s="36"/>
    </row>
    <row r="21" spans="1:15" ht="16.5">
      <c r="A21" s="73" t="s">
        <v>206</v>
      </c>
      <c r="B21" s="73"/>
      <c r="C21" s="73"/>
      <c r="D21" s="112">
        <v>0</v>
      </c>
      <c r="E21" s="112"/>
      <c r="F21" s="112">
        <v>-4144</v>
      </c>
      <c r="G21" s="165"/>
      <c r="H21" s="112">
        <v>0</v>
      </c>
      <c r="I21" s="165"/>
      <c r="J21" s="112">
        <v>0</v>
      </c>
      <c r="K21" s="165"/>
      <c r="L21" s="112">
        <f>SUM(D21:J21)</f>
        <v>-4144</v>
      </c>
      <c r="M21" s="73"/>
      <c r="N21" s="60"/>
      <c r="O21" s="60"/>
    </row>
    <row r="22" spans="1:15" ht="16.5">
      <c r="A22" s="73" t="s">
        <v>63</v>
      </c>
      <c r="B22" s="73"/>
      <c r="C22" s="73"/>
      <c r="D22" s="112">
        <v>0</v>
      </c>
      <c r="E22" s="112"/>
      <c r="F22" s="112">
        <v>0</v>
      </c>
      <c r="G22" s="73"/>
      <c r="H22" s="112">
        <v>0</v>
      </c>
      <c r="I22" s="73"/>
      <c r="J22" s="112">
        <v>-1169</v>
      </c>
      <c r="K22" s="101"/>
      <c r="L22" s="166">
        <f>SUM(D22:J22)</f>
        <v>-1169</v>
      </c>
      <c r="M22" s="73"/>
      <c r="N22" s="60"/>
      <c r="O22" s="60"/>
    </row>
    <row r="23" spans="1:15" ht="17.25" thickBot="1">
      <c r="A23" s="73" t="s">
        <v>187</v>
      </c>
      <c r="B23" s="73"/>
      <c r="C23" s="73"/>
      <c r="D23" s="167">
        <f>SUM(D16:D22)</f>
        <v>115118</v>
      </c>
      <c r="E23" s="168"/>
      <c r="F23" s="167">
        <f>SUM(F16:F22)</f>
        <v>8005</v>
      </c>
      <c r="G23" s="101"/>
      <c r="H23" s="167">
        <f>SUM(H16:H22)</f>
        <v>5019</v>
      </c>
      <c r="I23" s="101"/>
      <c r="J23" s="167">
        <f>SUM(J16:J22)</f>
        <v>15857</v>
      </c>
      <c r="K23" s="101"/>
      <c r="L23" s="167">
        <f>SUM(L16:L22)</f>
        <v>143999</v>
      </c>
      <c r="M23" s="73"/>
      <c r="N23" s="60"/>
      <c r="O23" s="60"/>
    </row>
    <row r="24" spans="1:15" ht="17.25" thickTop="1">
      <c r="A24" s="73"/>
      <c r="B24" s="73"/>
      <c r="C24" s="73"/>
      <c r="D24" s="112"/>
      <c r="E24" s="112"/>
      <c r="F24" s="112"/>
      <c r="G24" s="101"/>
      <c r="H24" s="112"/>
      <c r="I24" s="101"/>
      <c r="J24" s="112"/>
      <c r="K24" s="101"/>
      <c r="L24" s="112"/>
      <c r="M24" s="73"/>
      <c r="N24" s="60"/>
      <c r="O24" s="60"/>
    </row>
    <row r="25" spans="1:15" ht="16.5">
      <c r="A25" s="73"/>
      <c r="B25" s="73"/>
      <c r="C25" s="169"/>
      <c r="D25" s="85"/>
      <c r="E25" s="85"/>
      <c r="F25" s="85"/>
      <c r="G25" s="85"/>
      <c r="H25" s="85"/>
      <c r="I25" s="85"/>
      <c r="J25" s="85"/>
      <c r="K25" s="73"/>
      <c r="L25" s="112"/>
      <c r="M25" s="73"/>
      <c r="N25" s="60"/>
      <c r="O25" s="60"/>
    </row>
    <row r="26" spans="1:13" ht="16.5">
      <c r="A26" s="123" t="s">
        <v>189</v>
      </c>
      <c r="B26" s="36"/>
      <c r="C26" s="49"/>
      <c r="D26" s="50"/>
      <c r="E26" s="50"/>
      <c r="F26" s="50"/>
      <c r="G26" s="50"/>
      <c r="H26" s="50"/>
      <c r="I26" s="50"/>
      <c r="J26" s="50"/>
      <c r="K26" s="36"/>
      <c r="L26" s="38"/>
      <c r="M26" s="36"/>
    </row>
    <row r="27" spans="1:13" ht="16.5">
      <c r="A27" s="36"/>
      <c r="B27" s="36"/>
      <c r="C27" s="49"/>
      <c r="D27" s="50"/>
      <c r="E27" s="50"/>
      <c r="F27" s="50"/>
      <c r="G27" s="50"/>
      <c r="H27" s="50"/>
      <c r="I27" s="50"/>
      <c r="J27" s="50"/>
      <c r="K27" s="36"/>
      <c r="L27" s="38"/>
      <c r="M27" s="36"/>
    </row>
    <row r="28" spans="1:13" ht="16.5">
      <c r="A28" s="116" t="s">
        <v>140</v>
      </c>
      <c r="B28" s="122" t="s">
        <v>190</v>
      </c>
      <c r="C28" s="121"/>
      <c r="D28" s="50"/>
      <c r="E28" s="50"/>
      <c r="F28" s="50"/>
      <c r="G28" s="50"/>
      <c r="H28" s="50"/>
      <c r="I28" s="50"/>
      <c r="J28" s="50"/>
      <c r="K28" s="36"/>
      <c r="L28" s="38"/>
      <c r="M28" s="36"/>
    </row>
    <row r="29" spans="1:13" ht="16.5">
      <c r="A29" s="116"/>
      <c r="B29" s="36"/>
      <c r="C29" s="49"/>
      <c r="D29" s="50"/>
      <c r="E29" s="50"/>
      <c r="F29" s="50"/>
      <c r="G29" s="50"/>
      <c r="H29" s="50"/>
      <c r="I29" s="50"/>
      <c r="J29" s="50"/>
      <c r="K29" s="36"/>
      <c r="L29" s="38"/>
      <c r="M29" s="36"/>
    </row>
    <row r="30" spans="1:13" ht="16.5" customHeight="1">
      <c r="A30" s="116"/>
      <c r="B30" s="126" t="s">
        <v>194</v>
      </c>
      <c r="C30" s="127"/>
      <c r="D30" s="127"/>
      <c r="E30" s="127"/>
      <c r="F30" s="127"/>
      <c r="G30" s="127"/>
      <c r="H30" s="127"/>
      <c r="I30" s="127"/>
      <c r="J30" s="127"/>
      <c r="K30" s="127"/>
      <c r="L30" s="127"/>
      <c r="M30" s="120"/>
    </row>
    <row r="31" spans="1:13" ht="16.5">
      <c r="A31" s="36"/>
      <c r="B31" s="36"/>
      <c r="C31" s="49"/>
      <c r="D31" s="50"/>
      <c r="E31" s="50"/>
      <c r="F31" s="50"/>
      <c r="G31" s="50"/>
      <c r="H31" s="50"/>
      <c r="I31" s="50"/>
      <c r="J31" s="50"/>
      <c r="K31" s="36"/>
      <c r="L31" s="38"/>
      <c r="M31" s="36"/>
    </row>
    <row r="32" spans="1:14" ht="16.5">
      <c r="A32" s="136" t="s">
        <v>80</v>
      </c>
      <c r="B32" s="143"/>
      <c r="C32" s="143"/>
      <c r="D32" s="143"/>
      <c r="E32" s="143"/>
      <c r="F32" s="143"/>
      <c r="G32" s="143"/>
      <c r="H32" s="143"/>
      <c r="I32" s="143"/>
      <c r="J32" s="143"/>
      <c r="K32" s="143"/>
      <c r="L32" s="143"/>
      <c r="M32" s="117"/>
      <c r="N32" s="36"/>
    </row>
    <row r="33" spans="1:14" ht="16.5">
      <c r="A33" s="117"/>
      <c r="B33" s="117"/>
      <c r="C33" s="117"/>
      <c r="D33" s="117"/>
      <c r="E33" s="117"/>
      <c r="F33" s="117"/>
      <c r="G33" s="117"/>
      <c r="H33" s="117"/>
      <c r="I33" s="117"/>
      <c r="J33" s="117"/>
      <c r="K33" s="117"/>
      <c r="L33" s="117"/>
      <c r="M33" s="36"/>
      <c r="N33" s="36"/>
    </row>
  </sheetData>
  <mergeCells count="9">
    <mergeCell ref="A32:L32"/>
    <mergeCell ref="A7:L7"/>
    <mergeCell ref="A8:L8"/>
    <mergeCell ref="A1:L1"/>
    <mergeCell ref="A2:L2"/>
    <mergeCell ref="A3:L3"/>
    <mergeCell ref="A6:L6"/>
    <mergeCell ref="F11:H11"/>
    <mergeCell ref="I11:K11"/>
  </mergeCell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38"/>
  <sheetViews>
    <sheetView tabSelected="1" workbookViewId="0" topLeftCell="A1">
      <selection activeCell="H4" sqref="H4"/>
    </sheetView>
  </sheetViews>
  <sheetFormatPr defaultColWidth="9.140625" defaultRowHeight="12.75"/>
  <cols>
    <col min="1" max="1" width="5.8515625" style="0" customWidth="1"/>
    <col min="2" max="2" width="50.8515625" style="0" customWidth="1"/>
    <col min="3" max="3" width="30.28125" style="0" customWidth="1"/>
    <col min="4" max="4" width="17.421875" style="0" customWidth="1"/>
  </cols>
  <sheetData>
    <row r="1" spans="1:4" ht="16.5">
      <c r="A1" s="146" t="s">
        <v>0</v>
      </c>
      <c r="B1" s="146"/>
      <c r="C1" s="146"/>
      <c r="D1" s="143"/>
    </row>
    <row r="2" spans="1:4" ht="16.5" customHeight="1">
      <c r="A2" s="139" t="s">
        <v>13</v>
      </c>
      <c r="B2" s="143"/>
      <c r="C2" s="143"/>
      <c r="D2" s="143"/>
    </row>
    <row r="3" spans="1:4" ht="16.5">
      <c r="A3" s="139" t="s">
        <v>14</v>
      </c>
      <c r="B3" s="139"/>
      <c r="C3" s="139"/>
      <c r="D3" s="143"/>
    </row>
    <row r="4" spans="1:4" ht="16.5">
      <c r="A4" s="51"/>
      <c r="B4" s="5"/>
      <c r="C4" s="5"/>
      <c r="D4" s="5"/>
    </row>
    <row r="5" spans="1:4" ht="16.5">
      <c r="A5" s="51"/>
      <c r="B5" s="52"/>
      <c r="C5" s="7"/>
      <c r="D5" s="7"/>
    </row>
    <row r="6" spans="1:4" ht="16.5">
      <c r="A6" s="146" t="s">
        <v>58</v>
      </c>
      <c r="B6" s="146"/>
      <c r="C6" s="146"/>
      <c r="D6" s="143"/>
    </row>
    <row r="7" spans="1:4" ht="16.5">
      <c r="A7" s="146" t="s">
        <v>183</v>
      </c>
      <c r="B7" s="146"/>
      <c r="C7" s="146"/>
      <c r="D7" s="143"/>
    </row>
    <row r="8" spans="1:4" ht="16.5">
      <c r="A8" s="139" t="s">
        <v>29</v>
      </c>
      <c r="B8" s="139"/>
      <c r="C8" s="139"/>
      <c r="D8" s="143"/>
    </row>
    <row r="9" spans="1:4" ht="16.5">
      <c r="A9" s="51"/>
      <c r="B9" s="37"/>
      <c r="C9" s="37"/>
      <c r="D9" s="51"/>
    </row>
    <row r="10" spans="1:4" ht="16.5">
      <c r="A10" s="51"/>
      <c r="B10" s="37"/>
      <c r="C10" s="37"/>
      <c r="D10" s="51"/>
    </row>
    <row r="11" spans="1:4" ht="16.5">
      <c r="A11" s="51"/>
      <c r="B11" s="37"/>
      <c r="C11" s="37"/>
      <c r="D11" s="26" t="s">
        <v>26</v>
      </c>
    </row>
    <row r="12" spans="1:4" ht="16.5">
      <c r="A12" s="51"/>
      <c r="B12" s="37"/>
      <c r="C12" s="37"/>
      <c r="D12" s="26" t="s">
        <v>185</v>
      </c>
    </row>
    <row r="13" spans="1:4" ht="16.5">
      <c r="A13" s="51"/>
      <c r="B13" s="37"/>
      <c r="C13" s="37"/>
      <c r="D13" s="26" t="s">
        <v>184</v>
      </c>
    </row>
    <row r="14" spans="1:4" ht="16.5">
      <c r="A14" s="51"/>
      <c r="B14" s="37"/>
      <c r="C14" s="37"/>
      <c r="D14" s="40" t="s">
        <v>12</v>
      </c>
    </row>
    <row r="16" spans="1:5" ht="16.5">
      <c r="A16" s="36" t="s">
        <v>55</v>
      </c>
      <c r="B16" s="51"/>
      <c r="C16" s="36"/>
      <c r="D16" s="53">
        <v>6855</v>
      </c>
      <c r="E16" s="60"/>
    </row>
    <row r="17" spans="1:5" ht="16.5">
      <c r="A17" s="36" t="s">
        <v>56</v>
      </c>
      <c r="B17" s="51"/>
      <c r="C17" s="36"/>
      <c r="D17" s="53">
        <v>-413</v>
      </c>
      <c r="E17" s="170"/>
    </row>
    <row r="18" spans="1:5" ht="16.5">
      <c r="A18" s="36" t="s">
        <v>65</v>
      </c>
      <c r="B18" s="51"/>
      <c r="C18" s="36"/>
      <c r="D18" s="54">
        <v>-1033</v>
      </c>
      <c r="E18" s="62"/>
    </row>
    <row r="19" spans="1:8" ht="16.5">
      <c r="A19" s="37" t="s">
        <v>66</v>
      </c>
      <c r="B19" s="51"/>
      <c r="C19" s="37"/>
      <c r="D19" s="46">
        <f>SUM(D16:D18)</f>
        <v>5409</v>
      </c>
      <c r="G19" s="114"/>
      <c r="H19" s="113"/>
    </row>
    <row r="20" spans="1:5" ht="16.5">
      <c r="A20" s="37" t="s">
        <v>195</v>
      </c>
      <c r="B20" s="51"/>
      <c r="C20" s="37"/>
      <c r="D20" s="38">
        <v>-1226</v>
      </c>
      <c r="E20" s="51"/>
    </row>
    <row r="21" spans="1:5" ht="17.25" thickBot="1">
      <c r="A21" s="37" t="s">
        <v>196</v>
      </c>
      <c r="B21" s="51"/>
      <c r="C21" s="37"/>
      <c r="D21" s="55">
        <f>SUM(D19:D20)</f>
        <v>4183</v>
      </c>
      <c r="E21" s="56"/>
    </row>
    <row r="22" spans="1:5" ht="17.25" thickTop="1">
      <c r="A22" s="36"/>
      <c r="B22" s="51"/>
      <c r="C22" s="36"/>
      <c r="D22" s="46"/>
      <c r="E22" s="51"/>
    </row>
    <row r="23" spans="1:5" ht="16.5">
      <c r="A23" s="36" t="s">
        <v>57</v>
      </c>
      <c r="B23" s="51"/>
      <c r="C23" s="36"/>
      <c r="D23" s="46"/>
      <c r="E23" s="51"/>
    </row>
    <row r="24" spans="1:5" ht="16.5">
      <c r="A24" s="147" t="s">
        <v>43</v>
      </c>
      <c r="B24" s="147"/>
      <c r="C24" s="36"/>
      <c r="D24" s="46">
        <v>4270</v>
      </c>
      <c r="E24" s="51"/>
    </row>
    <row r="25" spans="1:5" ht="16.5">
      <c r="A25" s="147" t="s">
        <v>61</v>
      </c>
      <c r="B25" s="147"/>
      <c r="C25" s="36"/>
      <c r="D25" s="46">
        <v>-87</v>
      </c>
      <c r="E25" s="51"/>
    </row>
    <row r="26" spans="1:5" ht="17.25" thickBot="1">
      <c r="A26" s="51"/>
      <c r="B26" s="36"/>
      <c r="C26" s="36"/>
      <c r="D26" s="55">
        <f>SUM(D24:D25)</f>
        <v>4183</v>
      </c>
      <c r="E26" s="51"/>
    </row>
    <row r="27" spans="1:5" ht="17.25" thickTop="1">
      <c r="A27" s="51"/>
      <c r="B27" s="36"/>
      <c r="C27" s="36"/>
      <c r="D27" s="46"/>
      <c r="E27" s="51"/>
    </row>
    <row r="28" spans="1:5" ht="16.5">
      <c r="A28" s="51"/>
      <c r="B28" s="36"/>
      <c r="C28" s="36"/>
      <c r="D28" s="46"/>
      <c r="E28" s="51"/>
    </row>
    <row r="29" spans="1:5" ht="16.5">
      <c r="A29" s="124" t="s">
        <v>189</v>
      </c>
      <c r="B29" s="36"/>
      <c r="C29" s="36"/>
      <c r="D29" s="46"/>
      <c r="E29" s="51"/>
    </row>
    <row r="30" spans="1:5" ht="16.5">
      <c r="A30" s="51"/>
      <c r="B30" s="36"/>
      <c r="C30" s="36"/>
      <c r="D30" s="46"/>
      <c r="E30" s="51"/>
    </row>
    <row r="31" spans="1:5" ht="16.5">
      <c r="A31" s="119" t="s">
        <v>140</v>
      </c>
      <c r="B31" s="118" t="s">
        <v>190</v>
      </c>
      <c r="C31" s="36"/>
      <c r="D31" s="46"/>
      <c r="E31" s="51"/>
    </row>
    <row r="32" spans="1:5" ht="16.5">
      <c r="A32" s="57"/>
      <c r="B32" s="36"/>
      <c r="C32" s="36"/>
      <c r="D32" s="51"/>
      <c r="E32" s="51"/>
    </row>
    <row r="33" spans="1:12" ht="16.5">
      <c r="A33" s="57"/>
      <c r="B33" s="148" t="s">
        <v>194</v>
      </c>
      <c r="C33" s="149"/>
      <c r="D33" s="149"/>
      <c r="E33" s="120"/>
      <c r="F33" s="120"/>
      <c r="G33" s="120"/>
      <c r="H33" s="120"/>
      <c r="I33" s="120"/>
      <c r="J33" s="120"/>
      <c r="K33" s="120"/>
      <c r="L33" s="120"/>
    </row>
    <row r="34" spans="1:5" ht="16.5">
      <c r="A34" s="57"/>
      <c r="B34" s="149"/>
      <c r="C34" s="149"/>
      <c r="D34" s="149"/>
      <c r="E34" s="51"/>
    </row>
    <row r="35" spans="1:5" ht="16.5">
      <c r="A35" s="57"/>
      <c r="B35" s="36"/>
      <c r="C35" s="36"/>
      <c r="D35" s="51"/>
      <c r="E35" s="51"/>
    </row>
    <row r="36" spans="1:5" ht="16.5">
      <c r="A36" s="136" t="s">
        <v>209</v>
      </c>
      <c r="B36" s="143"/>
      <c r="C36" s="143"/>
      <c r="D36" s="143"/>
      <c r="E36" s="51"/>
    </row>
    <row r="37" spans="1:5" ht="16.5">
      <c r="A37" s="143"/>
      <c r="B37" s="143"/>
      <c r="C37" s="143"/>
      <c r="D37" s="143"/>
      <c r="E37" s="51"/>
    </row>
    <row r="38" spans="1:5" ht="16.5">
      <c r="A38" s="58" t="s">
        <v>6</v>
      </c>
      <c r="B38" s="36" t="s">
        <v>6</v>
      </c>
      <c r="C38" s="36"/>
      <c r="D38" s="51"/>
      <c r="E38" s="51"/>
    </row>
  </sheetData>
  <mergeCells count="10">
    <mergeCell ref="A24:B24"/>
    <mergeCell ref="A25:B25"/>
    <mergeCell ref="B33:D34"/>
    <mergeCell ref="A36:D37"/>
    <mergeCell ref="A7:D7"/>
    <mergeCell ref="A8:D8"/>
    <mergeCell ref="A1:D1"/>
    <mergeCell ref="A2:D2"/>
    <mergeCell ref="A3:D3"/>
    <mergeCell ref="A6:D6"/>
  </mergeCells>
  <printOptions/>
  <pageMargins left="0.75" right="0.75" top="1" bottom="1" header="0.5" footer="0.5"/>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J6" sqref="J6"/>
    </sheetView>
  </sheetViews>
  <sheetFormatPr defaultColWidth="9.140625" defaultRowHeight="12.75"/>
  <cols>
    <col min="1" max="1" width="9.00390625" style="0" customWidth="1"/>
    <col min="2" max="2" width="5.421875" style="0" customWidth="1"/>
    <col min="3" max="3" width="3.57421875" style="0" customWidth="1"/>
    <col min="4" max="4" width="2.7109375" style="0" customWidth="1"/>
    <col min="5" max="5" width="43.57421875" style="0" customWidth="1"/>
    <col min="6" max="6" width="7.7109375" style="0" customWidth="1"/>
    <col min="7" max="7" width="18.7109375" style="0" customWidth="1"/>
    <col min="8" max="8" width="21.28125" style="0" customWidth="1"/>
    <col min="9" max="9" width="21.57421875" style="0" customWidth="1"/>
  </cols>
  <sheetData>
    <row r="1" spans="1:9" ht="16.5" customHeight="1">
      <c r="A1" s="150" t="s">
        <v>0</v>
      </c>
      <c r="B1" s="151"/>
      <c r="C1" s="151"/>
      <c r="D1" s="151"/>
      <c r="E1" s="151"/>
      <c r="F1" s="151"/>
      <c r="G1" s="151"/>
      <c r="H1" s="151"/>
      <c r="I1" s="151"/>
    </row>
    <row r="2" spans="1:9" ht="16.5" customHeight="1">
      <c r="A2" s="152" t="s">
        <v>13</v>
      </c>
      <c r="B2" s="153"/>
      <c r="C2" s="153"/>
      <c r="D2" s="153"/>
      <c r="E2" s="153"/>
      <c r="F2" s="153"/>
      <c r="G2" s="153"/>
      <c r="H2" s="153"/>
      <c r="I2" s="153"/>
    </row>
    <row r="3" spans="1:9" ht="16.5" customHeight="1">
      <c r="A3" s="154" t="s">
        <v>14</v>
      </c>
      <c r="B3" s="155"/>
      <c r="C3" s="155"/>
      <c r="D3" s="155"/>
      <c r="E3" s="155"/>
      <c r="F3" s="155"/>
      <c r="G3" s="155"/>
      <c r="H3" s="155"/>
      <c r="I3" s="155"/>
    </row>
    <row r="4" spans="1:10" ht="16.5">
      <c r="A4" s="156"/>
      <c r="B4" s="156"/>
      <c r="C4" s="156"/>
      <c r="D4" s="156"/>
      <c r="E4" s="156"/>
      <c r="F4" s="156"/>
      <c r="G4" s="156"/>
      <c r="H4" s="156"/>
      <c r="I4" s="156"/>
      <c r="J4" s="60"/>
    </row>
    <row r="5" spans="1:9" ht="16.5">
      <c r="A5" s="157" t="s">
        <v>151</v>
      </c>
      <c r="B5" s="151"/>
      <c r="C5" s="151"/>
      <c r="D5" s="151"/>
      <c r="E5" s="151"/>
      <c r="F5" s="151"/>
      <c r="G5" s="151"/>
      <c r="H5" s="151"/>
      <c r="I5" s="151"/>
    </row>
    <row r="6" spans="1:9" ht="16.5">
      <c r="A6" s="158" t="s">
        <v>183</v>
      </c>
      <c r="B6" s="130"/>
      <c r="C6" s="130"/>
      <c r="D6" s="130"/>
      <c r="E6" s="130"/>
      <c r="F6" s="130"/>
      <c r="G6" s="130"/>
      <c r="H6" s="130"/>
      <c r="I6" s="130"/>
    </row>
    <row r="7" spans="1:9" ht="16.5">
      <c r="A7" s="61"/>
      <c r="B7" s="61"/>
      <c r="C7" s="61"/>
      <c r="D7" s="61"/>
      <c r="E7" s="61"/>
      <c r="F7" s="61"/>
      <c r="G7" s="61"/>
      <c r="H7" s="61"/>
      <c r="I7" s="61"/>
    </row>
    <row r="8" spans="1:9" ht="16.5">
      <c r="A8" s="62"/>
      <c r="B8" s="62"/>
      <c r="C8" s="62"/>
      <c r="D8" s="62"/>
      <c r="E8" s="62"/>
      <c r="F8" s="62"/>
      <c r="G8" s="62"/>
      <c r="H8" s="62"/>
      <c r="I8" s="62"/>
    </row>
    <row r="9" spans="1:9" ht="16.5">
      <c r="A9" s="63" t="s">
        <v>140</v>
      </c>
      <c r="B9" s="64" t="s">
        <v>152</v>
      </c>
      <c r="C9" s="64"/>
      <c r="D9" s="64"/>
      <c r="E9" s="64"/>
      <c r="F9" s="64"/>
      <c r="G9" s="62"/>
      <c r="H9" s="62"/>
      <c r="I9" s="62"/>
    </row>
    <row r="10" spans="1:9" ht="16.5">
      <c r="A10" s="63"/>
      <c r="B10" s="64"/>
      <c r="C10" s="64"/>
      <c r="D10" s="64"/>
      <c r="E10" s="64"/>
      <c r="F10" s="64"/>
      <c r="G10" s="62"/>
      <c r="H10" s="62"/>
      <c r="I10" s="62"/>
    </row>
    <row r="11" spans="1:9" ht="16.5">
      <c r="A11" s="63"/>
      <c r="B11" s="156" t="s">
        <v>170</v>
      </c>
      <c r="C11" s="155"/>
      <c r="D11" s="155"/>
      <c r="E11" s="155"/>
      <c r="F11" s="155"/>
      <c r="G11" s="155"/>
      <c r="H11" s="155"/>
      <c r="I11" s="155"/>
    </row>
    <row r="12" spans="1:9" ht="16.5">
      <c r="A12" s="63"/>
      <c r="B12" s="155"/>
      <c r="C12" s="155"/>
      <c r="D12" s="155"/>
      <c r="E12" s="155"/>
      <c r="F12" s="155"/>
      <c r="G12" s="155"/>
      <c r="H12" s="155"/>
      <c r="I12" s="155"/>
    </row>
    <row r="13" spans="1:9" ht="16.5">
      <c r="A13" s="63"/>
      <c r="B13" s="62"/>
      <c r="C13" s="64"/>
      <c r="D13" s="64"/>
      <c r="E13" s="64"/>
      <c r="F13" s="64"/>
      <c r="G13" s="62"/>
      <c r="H13" s="62"/>
      <c r="I13" s="62"/>
    </row>
    <row r="14" spans="1:9" ht="16.5">
      <c r="A14" s="63"/>
      <c r="B14" s="156" t="s">
        <v>171</v>
      </c>
      <c r="C14" s="131"/>
      <c r="D14" s="131"/>
      <c r="E14" s="131"/>
      <c r="F14" s="131"/>
      <c r="G14" s="131"/>
      <c r="H14" s="131"/>
      <c r="I14" s="131"/>
    </row>
    <row r="15" spans="1:9" ht="16.5">
      <c r="A15" s="63"/>
      <c r="B15" s="131"/>
      <c r="C15" s="131"/>
      <c r="D15" s="131"/>
      <c r="E15" s="131"/>
      <c r="F15" s="131"/>
      <c r="G15" s="131"/>
      <c r="H15" s="131"/>
      <c r="I15" s="131"/>
    </row>
    <row r="16" spans="1:9" ht="16.5">
      <c r="A16" s="63"/>
      <c r="B16" s="62"/>
      <c r="C16" s="64"/>
      <c r="D16" s="64"/>
      <c r="E16" s="64"/>
      <c r="F16" s="64"/>
      <c r="G16" s="62"/>
      <c r="H16" s="62"/>
      <c r="I16" s="62"/>
    </row>
    <row r="17" spans="1:9" ht="16.5">
      <c r="A17" s="65"/>
      <c r="B17" s="156" t="s">
        <v>178</v>
      </c>
      <c r="C17" s="133"/>
      <c r="D17" s="133"/>
      <c r="E17" s="133"/>
      <c r="F17" s="133"/>
      <c r="G17" s="133"/>
      <c r="H17" s="133"/>
      <c r="I17" s="133"/>
    </row>
    <row r="18" spans="1:9" ht="16.5">
      <c r="A18" s="65"/>
      <c r="B18" s="133"/>
      <c r="C18" s="133"/>
      <c r="D18" s="133"/>
      <c r="E18" s="133"/>
      <c r="F18" s="133"/>
      <c r="G18" s="133"/>
      <c r="H18" s="133"/>
      <c r="I18" s="133"/>
    </row>
    <row r="19" spans="1:9" ht="16.5">
      <c r="A19" s="65"/>
      <c r="B19" s="50"/>
      <c r="C19" s="50"/>
      <c r="D19" s="50"/>
      <c r="E19" s="50"/>
      <c r="F19" s="50"/>
      <c r="G19" s="50"/>
      <c r="H19" s="50"/>
      <c r="I19" s="50"/>
    </row>
    <row r="20" spans="1:9" ht="16.5">
      <c r="A20" s="65"/>
      <c r="B20" s="156" t="s">
        <v>197</v>
      </c>
      <c r="C20" s="131"/>
      <c r="D20" s="131"/>
      <c r="E20" s="131"/>
      <c r="F20" s="131"/>
      <c r="G20" s="131"/>
      <c r="H20" s="131"/>
      <c r="I20" s="131"/>
    </row>
    <row r="21" spans="1:9" ht="16.5">
      <c r="A21" s="65"/>
      <c r="B21" s="131"/>
      <c r="C21" s="131"/>
      <c r="D21" s="131"/>
      <c r="E21" s="131"/>
      <c r="F21" s="131"/>
      <c r="G21" s="131"/>
      <c r="H21" s="131"/>
      <c r="I21" s="131"/>
    </row>
    <row r="22" spans="1:9" ht="16.5">
      <c r="A22" s="65"/>
      <c r="B22" s="62"/>
      <c r="C22" s="62"/>
      <c r="D22" s="62"/>
      <c r="E22" s="62"/>
      <c r="F22" s="62"/>
      <c r="G22" s="62"/>
      <c r="H22" s="62"/>
      <c r="I22" s="62"/>
    </row>
    <row r="23" spans="1:9" ht="16.5">
      <c r="A23" s="63" t="s">
        <v>141</v>
      </c>
      <c r="B23" s="64" t="s">
        <v>153</v>
      </c>
      <c r="C23" s="62"/>
      <c r="D23" s="62"/>
      <c r="E23" s="62"/>
      <c r="F23" s="62"/>
      <c r="G23" s="62"/>
      <c r="H23" s="62"/>
      <c r="I23" s="62"/>
    </row>
    <row r="24" spans="1:9" ht="16.5">
      <c r="A24" s="62"/>
      <c r="B24" s="62"/>
      <c r="C24" s="62"/>
      <c r="D24" s="62"/>
      <c r="E24" s="62"/>
      <c r="F24" s="62"/>
      <c r="G24" s="62"/>
      <c r="H24" s="62"/>
      <c r="I24" s="62"/>
    </row>
    <row r="25" spans="1:9" ht="16.5">
      <c r="A25" s="62"/>
      <c r="B25" s="66" t="s">
        <v>181</v>
      </c>
      <c r="C25" s="66"/>
      <c r="D25" s="66"/>
      <c r="E25" s="66"/>
      <c r="F25" s="66"/>
      <c r="G25" s="66"/>
      <c r="H25" s="110"/>
      <c r="I25" s="66"/>
    </row>
    <row r="26" spans="1:9" ht="16.5">
      <c r="A26" s="62"/>
      <c r="B26" s="66"/>
      <c r="C26" s="66"/>
      <c r="D26" s="66"/>
      <c r="E26" s="66"/>
      <c r="F26" s="66"/>
      <c r="G26" s="66"/>
      <c r="H26" s="66"/>
      <c r="I26" s="66"/>
    </row>
    <row r="27" spans="1:9" ht="16.5">
      <c r="A27" s="63" t="s">
        <v>142</v>
      </c>
      <c r="B27" s="64" t="s">
        <v>145</v>
      </c>
      <c r="C27" s="62"/>
      <c r="D27" s="62"/>
      <c r="E27" s="62"/>
      <c r="F27" s="62"/>
      <c r="G27" s="62"/>
      <c r="H27" s="62"/>
      <c r="I27" s="62"/>
    </row>
    <row r="28" spans="1:9" ht="16.5">
      <c r="A28" s="62"/>
      <c r="B28" s="62"/>
      <c r="C28" s="62"/>
      <c r="D28" s="62"/>
      <c r="E28" s="62"/>
      <c r="F28" s="62"/>
      <c r="G28" s="62"/>
      <c r="H28" s="62"/>
      <c r="I28" s="62"/>
    </row>
    <row r="29" spans="1:9" ht="16.5">
      <c r="A29" s="62"/>
      <c r="B29" s="134" t="s">
        <v>172</v>
      </c>
      <c r="C29" s="131"/>
      <c r="D29" s="131"/>
      <c r="E29" s="131"/>
      <c r="F29" s="131"/>
      <c r="G29" s="131"/>
      <c r="H29" s="131"/>
      <c r="I29" s="131"/>
    </row>
    <row r="30" spans="1:9" ht="16.5">
      <c r="A30" s="62"/>
      <c r="B30" s="131"/>
      <c r="C30" s="131"/>
      <c r="D30" s="131"/>
      <c r="E30" s="131"/>
      <c r="F30" s="131"/>
      <c r="G30" s="131"/>
      <c r="H30" s="131"/>
      <c r="I30" s="131"/>
    </row>
    <row r="31" spans="1:9" ht="16.5">
      <c r="A31" s="62"/>
      <c r="B31" s="59"/>
      <c r="C31" s="59"/>
      <c r="D31" s="59"/>
      <c r="E31" s="59"/>
      <c r="F31" s="59"/>
      <c r="G31" s="59"/>
      <c r="H31" s="59"/>
      <c r="I31" s="59"/>
    </row>
    <row r="32" spans="1:9" ht="16.5">
      <c r="A32" s="63" t="s">
        <v>155</v>
      </c>
      <c r="B32" s="64" t="s">
        <v>154</v>
      </c>
      <c r="C32" s="64"/>
      <c r="D32" s="64"/>
      <c r="E32" s="64"/>
      <c r="F32" s="64"/>
      <c r="G32" s="62"/>
      <c r="H32" s="62"/>
      <c r="I32" s="62"/>
    </row>
    <row r="33" spans="1:9" ht="16.5">
      <c r="A33" s="63"/>
      <c r="B33" s="64"/>
      <c r="C33" s="64"/>
      <c r="D33" s="64"/>
      <c r="E33" s="64"/>
      <c r="F33" s="64"/>
      <c r="G33" s="62"/>
      <c r="H33" s="62"/>
      <c r="I33" s="62"/>
    </row>
    <row r="34" spans="1:9" ht="16.5">
      <c r="A34" s="63"/>
      <c r="B34" s="66" t="s">
        <v>165</v>
      </c>
      <c r="C34" s="50"/>
      <c r="D34" s="50"/>
      <c r="E34" s="50"/>
      <c r="F34" s="50"/>
      <c r="G34" s="50"/>
      <c r="H34" s="50"/>
      <c r="I34" s="50"/>
    </row>
    <row r="35" spans="1:9" ht="16.5">
      <c r="A35" s="63"/>
      <c r="B35" s="50"/>
      <c r="C35" s="50"/>
      <c r="D35" s="50"/>
      <c r="E35" s="50"/>
      <c r="F35" s="50"/>
      <c r="G35" s="50"/>
      <c r="H35" s="50"/>
      <c r="I35" s="50"/>
    </row>
    <row r="36" spans="1:9" ht="16.5">
      <c r="A36" s="63" t="s">
        <v>156</v>
      </c>
      <c r="B36" s="64" t="s">
        <v>157</v>
      </c>
      <c r="C36" s="64"/>
      <c r="D36" s="64"/>
      <c r="E36" s="64"/>
      <c r="F36" s="64"/>
      <c r="G36" s="62"/>
      <c r="H36" s="62"/>
      <c r="I36" s="62"/>
    </row>
    <row r="37" spans="1:9" ht="16.5">
      <c r="A37" s="63"/>
      <c r="B37" s="67"/>
      <c r="C37" s="64"/>
      <c r="D37" s="64"/>
      <c r="E37" s="64"/>
      <c r="F37" s="64"/>
      <c r="G37" s="62"/>
      <c r="H37" s="62"/>
      <c r="I37" s="62"/>
    </row>
    <row r="38" spans="1:9" ht="16.5">
      <c r="A38" s="63"/>
      <c r="B38" s="132" t="s">
        <v>173</v>
      </c>
      <c r="C38" s="155"/>
      <c r="D38" s="155"/>
      <c r="E38" s="155"/>
      <c r="F38" s="155"/>
      <c r="G38" s="155"/>
      <c r="H38" s="155"/>
      <c r="I38" s="155"/>
    </row>
    <row r="39" spans="1:9" ht="16.5">
      <c r="A39" s="63"/>
      <c r="B39" s="155"/>
      <c r="C39" s="155"/>
      <c r="D39" s="155"/>
      <c r="E39" s="155"/>
      <c r="F39" s="155"/>
      <c r="G39" s="155"/>
      <c r="H39" s="155"/>
      <c r="I39" s="155"/>
    </row>
    <row r="40" spans="1:9" ht="16.5">
      <c r="A40" s="65"/>
      <c r="B40" s="62"/>
      <c r="C40" s="62"/>
      <c r="D40" s="62"/>
      <c r="E40" s="62"/>
      <c r="F40" s="62"/>
      <c r="G40" s="62"/>
      <c r="H40" s="62"/>
      <c r="I40" s="62"/>
    </row>
    <row r="41" spans="1:9" ht="16.5">
      <c r="A41" s="63" t="s">
        <v>158</v>
      </c>
      <c r="B41" s="64" t="s">
        <v>159</v>
      </c>
      <c r="C41" s="64"/>
      <c r="D41" s="64"/>
      <c r="E41" s="64"/>
      <c r="F41" s="64"/>
      <c r="G41" s="62"/>
      <c r="H41" s="62"/>
      <c r="I41" s="62"/>
    </row>
    <row r="42" spans="1:9" ht="16.5">
      <c r="A42" s="63"/>
      <c r="B42" s="64"/>
      <c r="C42" s="64"/>
      <c r="D42" s="64"/>
      <c r="E42" s="64"/>
      <c r="F42" s="64"/>
      <c r="G42" s="62"/>
      <c r="H42" s="62"/>
      <c r="I42" s="62"/>
    </row>
    <row r="43" spans="1:9" ht="16.5">
      <c r="A43" s="63"/>
      <c r="B43" s="156" t="s">
        <v>166</v>
      </c>
      <c r="C43" s="155"/>
      <c r="D43" s="155"/>
      <c r="E43" s="155"/>
      <c r="F43" s="155"/>
      <c r="G43" s="155"/>
      <c r="H43" s="155"/>
      <c r="I43" s="155"/>
    </row>
    <row r="44" spans="1:9" ht="16.5">
      <c r="A44" s="63"/>
      <c r="B44" s="155"/>
      <c r="C44" s="155"/>
      <c r="D44" s="155"/>
      <c r="E44" s="155"/>
      <c r="F44" s="155"/>
      <c r="G44" s="155"/>
      <c r="H44" s="155"/>
      <c r="I44" s="155"/>
    </row>
    <row r="45" spans="1:9" ht="16.5">
      <c r="A45" s="62"/>
      <c r="B45" s="62"/>
      <c r="C45" s="62"/>
      <c r="D45" s="62"/>
      <c r="E45" s="62"/>
      <c r="F45" s="62"/>
      <c r="G45" s="62"/>
      <c r="H45" s="62"/>
      <c r="I45" s="62"/>
    </row>
    <row r="46" spans="1:9" ht="16.5">
      <c r="A46" s="63" t="s">
        <v>83</v>
      </c>
      <c r="B46" s="64" t="s">
        <v>84</v>
      </c>
      <c r="C46" s="62"/>
      <c r="D46" s="62"/>
      <c r="E46" s="62"/>
      <c r="F46" s="62"/>
      <c r="G46" s="62"/>
      <c r="H46" s="62"/>
      <c r="I46" s="62"/>
    </row>
    <row r="47" spans="1:9" ht="16.5">
      <c r="A47" s="62"/>
      <c r="B47" s="62"/>
      <c r="C47" s="62"/>
      <c r="D47" s="62"/>
      <c r="E47" s="62"/>
      <c r="F47" s="62"/>
      <c r="G47" s="62"/>
      <c r="H47" s="62"/>
      <c r="I47" s="62"/>
    </row>
    <row r="48" spans="1:9" ht="16.5">
      <c r="A48" s="62"/>
      <c r="B48" s="62" t="s">
        <v>85</v>
      </c>
      <c r="C48" s="62"/>
      <c r="D48" s="62"/>
      <c r="E48" s="62"/>
      <c r="F48" s="62"/>
      <c r="G48" s="62"/>
      <c r="H48" s="62"/>
      <c r="I48" s="62"/>
    </row>
    <row r="49" spans="1:9" ht="16.5">
      <c r="A49" s="68"/>
      <c r="B49" s="64"/>
      <c r="C49" s="64"/>
      <c r="D49" s="64"/>
      <c r="E49" s="64"/>
      <c r="F49" s="64"/>
      <c r="G49" s="62"/>
      <c r="H49" s="62"/>
      <c r="I49" s="62"/>
    </row>
  </sheetData>
  <mergeCells count="13">
    <mergeCell ref="B38:I39"/>
    <mergeCell ref="B43:I44"/>
    <mergeCell ref="B17:I18"/>
    <mergeCell ref="B20:I21"/>
    <mergeCell ref="B29:I30"/>
    <mergeCell ref="A5:I5"/>
    <mergeCell ref="A6:I6"/>
    <mergeCell ref="B11:I12"/>
    <mergeCell ref="B14:I15"/>
    <mergeCell ref="A1:I1"/>
    <mergeCell ref="A2:I2"/>
    <mergeCell ref="A3:I3"/>
    <mergeCell ref="A4:I4"/>
  </mergeCells>
  <printOptions/>
  <pageMargins left="0.75" right="0.75" top="1" bottom="1" header="0.5" footer="0.5"/>
  <pageSetup fitToHeight="1" fitToWidth="1" horizontalDpi="600" verticalDpi="600" orientation="portrait" scale="68" r:id="rId1"/>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workbookViewId="0" topLeftCell="A1">
      <selection activeCell="J37" sqref="J37"/>
    </sheetView>
  </sheetViews>
  <sheetFormatPr defaultColWidth="9.140625" defaultRowHeight="12.75"/>
  <cols>
    <col min="1" max="1" width="9.00390625" style="0" customWidth="1"/>
    <col min="2" max="2" width="5.421875" style="0" customWidth="1"/>
    <col min="3" max="3" width="3.57421875" style="0" customWidth="1"/>
    <col min="4" max="4" width="2.7109375" style="0" customWidth="1"/>
    <col min="5" max="5" width="43.57421875" style="0" customWidth="1"/>
    <col min="6" max="6" width="7.7109375" style="0" customWidth="1"/>
    <col min="7" max="7" width="18.7109375" style="0" customWidth="1"/>
    <col min="8" max="8" width="21.28125" style="0" customWidth="1"/>
    <col min="9" max="9" width="18.7109375" style="0" customWidth="1"/>
  </cols>
  <sheetData>
    <row r="1" spans="1:9" ht="16.5">
      <c r="A1" s="63" t="s">
        <v>86</v>
      </c>
      <c r="B1" s="64" t="s">
        <v>87</v>
      </c>
      <c r="C1" s="62"/>
      <c r="D1" s="62"/>
      <c r="E1" s="62"/>
      <c r="F1" s="62"/>
      <c r="G1" s="62"/>
      <c r="H1" s="62"/>
      <c r="I1" s="62"/>
    </row>
    <row r="2" spans="1:9" ht="16.5">
      <c r="A2" s="63"/>
      <c r="B2" s="64"/>
      <c r="C2" s="62"/>
      <c r="D2" s="62"/>
      <c r="E2" s="62"/>
      <c r="F2" s="62"/>
      <c r="G2" s="62"/>
      <c r="H2" s="62"/>
      <c r="I2" s="62"/>
    </row>
    <row r="3" spans="1:9" ht="16.5">
      <c r="A3" s="62"/>
      <c r="B3" s="69" t="s">
        <v>147</v>
      </c>
      <c r="C3" s="159" t="s">
        <v>88</v>
      </c>
      <c r="D3" s="155"/>
      <c r="E3" s="155"/>
      <c r="F3" s="62"/>
      <c r="G3" s="62"/>
      <c r="H3" s="62"/>
      <c r="I3" s="62"/>
    </row>
    <row r="4" spans="1:11" ht="16.5">
      <c r="A4" s="62"/>
      <c r="B4" s="51"/>
      <c r="C4" s="62"/>
      <c r="D4" s="62"/>
      <c r="E4" s="51"/>
      <c r="F4" s="64"/>
      <c r="G4" s="70" t="s">
        <v>149</v>
      </c>
      <c r="H4" s="70" t="s">
        <v>148</v>
      </c>
      <c r="I4" s="70" t="s">
        <v>11</v>
      </c>
      <c r="K4" s="60"/>
    </row>
    <row r="5" spans="1:9" ht="16.5">
      <c r="A5" s="62"/>
      <c r="B5" s="67"/>
      <c r="C5" s="62"/>
      <c r="D5" s="62"/>
      <c r="E5" s="62"/>
      <c r="F5" s="64"/>
      <c r="G5" s="71" t="s">
        <v>12</v>
      </c>
      <c r="H5" s="71" t="s">
        <v>12</v>
      </c>
      <c r="I5" s="71" t="s">
        <v>12</v>
      </c>
    </row>
    <row r="6" spans="1:9" ht="16.5">
      <c r="A6" s="62"/>
      <c r="B6" s="67"/>
      <c r="C6" s="62"/>
      <c r="D6" s="62"/>
      <c r="E6" s="62"/>
      <c r="F6" s="64"/>
      <c r="G6" s="72"/>
      <c r="H6" s="72"/>
      <c r="I6" s="72"/>
    </row>
    <row r="7" spans="1:9" ht="16.5">
      <c r="A7" s="62"/>
      <c r="B7" s="67"/>
      <c r="C7" s="62"/>
      <c r="D7" s="62"/>
      <c r="E7" s="62" t="s">
        <v>89</v>
      </c>
      <c r="F7" s="62"/>
      <c r="G7" s="73">
        <v>28339</v>
      </c>
      <c r="H7" s="73">
        <v>30</v>
      </c>
      <c r="I7" s="73">
        <f>SUM(G7:H7)</f>
        <v>28369</v>
      </c>
    </row>
    <row r="8" spans="1:9" ht="16.5">
      <c r="A8" s="62"/>
      <c r="B8" s="67"/>
      <c r="C8" s="62"/>
      <c r="D8" s="62"/>
      <c r="E8" s="62" t="s">
        <v>90</v>
      </c>
      <c r="F8" s="62"/>
      <c r="G8" s="73">
        <v>3321</v>
      </c>
      <c r="H8" s="73">
        <v>895</v>
      </c>
      <c r="I8" s="73">
        <f>SUM(G8:H8)</f>
        <v>4216</v>
      </c>
    </row>
    <row r="9" spans="1:9" ht="16.5">
      <c r="A9" s="62"/>
      <c r="B9" s="67"/>
      <c r="C9" s="62"/>
      <c r="D9" s="62"/>
      <c r="E9" s="62" t="s">
        <v>91</v>
      </c>
      <c r="F9" s="62"/>
      <c r="G9" s="73">
        <v>2824</v>
      </c>
      <c r="H9" s="73">
        <v>0</v>
      </c>
      <c r="I9" s="74">
        <f>SUM(G9:H9)</f>
        <v>2824</v>
      </c>
    </row>
    <row r="10" spans="1:9" ht="17.25" thickBot="1">
      <c r="A10" s="62"/>
      <c r="B10" s="67"/>
      <c r="C10" s="62"/>
      <c r="D10" s="62"/>
      <c r="E10" s="62"/>
      <c r="F10" s="62"/>
      <c r="G10" s="75">
        <f>SUM(G7:G9)</f>
        <v>34484</v>
      </c>
      <c r="H10" s="75">
        <f>SUM(H7:H9)</f>
        <v>925</v>
      </c>
      <c r="I10" s="76">
        <f>SUM(I7:I9)</f>
        <v>35409</v>
      </c>
    </row>
    <row r="11" spans="1:9" ht="17.25" thickTop="1">
      <c r="A11" s="62"/>
      <c r="B11" s="67"/>
      <c r="C11" s="62"/>
      <c r="D11" s="62"/>
      <c r="E11" s="62" t="s">
        <v>92</v>
      </c>
      <c r="F11" s="62"/>
      <c r="G11" s="76"/>
      <c r="H11" s="76"/>
      <c r="I11" s="77">
        <f>-H10</f>
        <v>-925</v>
      </c>
    </row>
    <row r="12" spans="1:9" ht="17.25" thickBot="1">
      <c r="A12" s="62"/>
      <c r="B12" s="67"/>
      <c r="C12" s="62"/>
      <c r="D12" s="62"/>
      <c r="E12" s="62"/>
      <c r="F12" s="62"/>
      <c r="G12" s="76"/>
      <c r="H12" s="76"/>
      <c r="I12" s="75">
        <f>SUM(I10:I11)</f>
        <v>34484</v>
      </c>
    </row>
    <row r="13" spans="1:9" ht="17.25" thickTop="1">
      <c r="A13" s="62"/>
      <c r="B13" s="67"/>
      <c r="C13" s="62"/>
      <c r="D13" s="62"/>
      <c r="E13" s="62"/>
      <c r="F13" s="62"/>
      <c r="G13" s="62"/>
      <c r="H13" s="62"/>
      <c r="I13" s="62"/>
    </row>
    <row r="14" spans="1:9" ht="16.5">
      <c r="A14" s="62"/>
      <c r="B14" s="69" t="s">
        <v>146</v>
      </c>
      <c r="C14" s="159" t="s">
        <v>93</v>
      </c>
      <c r="D14" s="155"/>
      <c r="E14" s="155"/>
      <c r="F14" s="62"/>
      <c r="G14" s="62"/>
      <c r="H14" s="62"/>
      <c r="I14" s="72"/>
    </row>
    <row r="15" spans="1:9" ht="16.5">
      <c r="A15" s="62"/>
      <c r="B15" s="67"/>
      <c r="C15" s="62"/>
      <c r="D15" s="62"/>
      <c r="E15" s="62"/>
      <c r="F15" s="62"/>
      <c r="G15" s="62"/>
      <c r="H15" s="62"/>
      <c r="I15" s="72" t="s">
        <v>25</v>
      </c>
    </row>
    <row r="16" spans="1:9" ht="16.5">
      <c r="A16" s="62"/>
      <c r="B16" s="67"/>
      <c r="C16" s="62"/>
      <c r="D16" s="62"/>
      <c r="E16" s="51"/>
      <c r="F16" s="62"/>
      <c r="G16" s="62"/>
      <c r="H16" s="62"/>
      <c r="I16" s="71" t="s">
        <v>12</v>
      </c>
    </row>
    <row r="17" spans="1:9" ht="16.5">
      <c r="A17" s="62"/>
      <c r="B17" s="67"/>
      <c r="C17" s="62"/>
      <c r="D17" s="62"/>
      <c r="E17" s="62"/>
      <c r="F17" s="62"/>
      <c r="G17" s="62"/>
      <c r="H17" s="62"/>
      <c r="I17" s="72"/>
    </row>
    <row r="18" spans="1:9" ht="16.5">
      <c r="A18" s="62"/>
      <c r="B18" s="67"/>
      <c r="C18" s="62"/>
      <c r="D18" s="62"/>
      <c r="E18" s="62" t="s">
        <v>89</v>
      </c>
      <c r="F18" s="62"/>
      <c r="G18" s="62"/>
      <c r="H18" s="62"/>
      <c r="I18" s="78">
        <v>4755</v>
      </c>
    </row>
    <row r="19" spans="1:9" ht="16.5">
      <c r="A19" s="62"/>
      <c r="B19" s="67"/>
      <c r="C19" s="62"/>
      <c r="D19" s="62"/>
      <c r="E19" s="62" t="s">
        <v>90</v>
      </c>
      <c r="F19" s="62"/>
      <c r="G19" s="62"/>
      <c r="H19" s="62"/>
      <c r="I19" s="73">
        <v>2390</v>
      </c>
    </row>
    <row r="20" spans="1:9" ht="16.5">
      <c r="A20" s="62"/>
      <c r="B20" s="67"/>
      <c r="C20" s="62"/>
      <c r="D20" s="62"/>
      <c r="E20" s="62" t="s">
        <v>91</v>
      </c>
      <c r="F20" s="62"/>
      <c r="G20" s="62"/>
      <c r="H20" s="62"/>
      <c r="I20" s="74">
        <v>1508</v>
      </c>
    </row>
    <row r="21" spans="1:9" ht="16.5">
      <c r="A21" s="62"/>
      <c r="B21" s="67"/>
      <c r="C21" s="62"/>
      <c r="D21" s="62"/>
      <c r="E21" s="62"/>
      <c r="F21" s="62"/>
      <c r="G21" s="62"/>
      <c r="H21" s="62"/>
      <c r="I21" s="73">
        <f>SUM(I18:I20)</f>
        <v>8653</v>
      </c>
    </row>
    <row r="22" spans="1:9" ht="16.5">
      <c r="A22" s="62"/>
      <c r="B22" s="67"/>
      <c r="C22" s="62"/>
      <c r="D22" s="62"/>
      <c r="E22" s="62" t="s">
        <v>174</v>
      </c>
      <c r="F22" s="62"/>
      <c r="G22" s="62"/>
      <c r="H22" s="62"/>
      <c r="I22" s="74">
        <v>-427</v>
      </c>
    </row>
    <row r="23" spans="1:9" ht="17.25" thickBot="1">
      <c r="A23" s="62"/>
      <c r="B23" s="67"/>
      <c r="C23" s="62"/>
      <c r="D23" s="62"/>
      <c r="E23" s="62"/>
      <c r="F23" s="62"/>
      <c r="G23" s="62"/>
      <c r="H23" s="62"/>
      <c r="I23" s="79">
        <f>SUM(I21:I22)</f>
        <v>8226</v>
      </c>
    </row>
    <row r="24" spans="1:9" ht="17.25" thickTop="1">
      <c r="A24" s="62"/>
      <c r="B24" s="62"/>
      <c r="C24" s="62"/>
      <c r="D24" s="62"/>
      <c r="E24" s="62"/>
      <c r="F24" s="62"/>
      <c r="G24" s="62"/>
      <c r="H24" s="62"/>
      <c r="I24" s="62"/>
    </row>
    <row r="25" spans="1:9" ht="16.5">
      <c r="A25" s="80" t="s">
        <v>94</v>
      </c>
      <c r="B25" s="64" t="s">
        <v>95</v>
      </c>
      <c r="C25" s="62"/>
      <c r="D25" s="62"/>
      <c r="E25" s="62"/>
      <c r="F25" s="62"/>
      <c r="G25" s="62"/>
      <c r="H25" s="62"/>
      <c r="I25" s="62"/>
    </row>
    <row r="26" spans="1:9" ht="16.5">
      <c r="A26" s="62"/>
      <c r="B26" s="62"/>
      <c r="C26" s="62"/>
      <c r="D26" s="62"/>
      <c r="E26" s="62"/>
      <c r="F26" s="62"/>
      <c r="G26" s="62"/>
      <c r="H26" s="62"/>
      <c r="I26" s="62"/>
    </row>
    <row r="27" spans="1:9" ht="16.5">
      <c r="A27" s="62"/>
      <c r="B27" s="66" t="s">
        <v>179</v>
      </c>
      <c r="C27" s="66"/>
      <c r="D27" s="66"/>
      <c r="E27" s="66"/>
      <c r="F27" s="66"/>
      <c r="G27" s="66"/>
      <c r="H27" s="66"/>
      <c r="I27" s="66"/>
    </row>
    <row r="28" spans="1:9" ht="16.5">
      <c r="A28" s="62"/>
      <c r="B28" s="66"/>
      <c r="C28" s="66"/>
      <c r="D28" s="66"/>
      <c r="E28" s="66"/>
      <c r="F28" s="66"/>
      <c r="G28" s="66"/>
      <c r="H28" s="66"/>
      <c r="I28" s="66"/>
    </row>
    <row r="29" spans="1:9" ht="16.5">
      <c r="A29" s="62"/>
      <c r="B29" s="66"/>
      <c r="C29" s="66"/>
      <c r="D29" s="66"/>
      <c r="E29" s="66"/>
      <c r="F29" s="66"/>
      <c r="G29" s="66"/>
      <c r="H29" s="66"/>
      <c r="I29" s="66"/>
    </row>
    <row r="30" spans="1:9" ht="16.5">
      <c r="A30" s="80" t="s">
        <v>96</v>
      </c>
      <c r="B30" s="64" t="s">
        <v>97</v>
      </c>
      <c r="C30" s="62"/>
      <c r="D30" s="62"/>
      <c r="E30" s="62"/>
      <c r="F30" s="62"/>
      <c r="G30" s="62"/>
      <c r="H30" s="62"/>
      <c r="I30" s="62"/>
    </row>
    <row r="31" spans="1:9" ht="16.5">
      <c r="A31" s="62"/>
      <c r="B31" s="62"/>
      <c r="C31" s="62"/>
      <c r="D31" s="62"/>
      <c r="E31" s="62"/>
      <c r="F31" s="62"/>
      <c r="G31" s="62"/>
      <c r="H31" s="62"/>
      <c r="I31" s="62"/>
    </row>
    <row r="32" spans="1:9" ht="16.5" customHeight="1">
      <c r="A32" s="62"/>
      <c r="B32" s="156" t="s">
        <v>175</v>
      </c>
      <c r="C32" s="156"/>
      <c r="D32" s="156"/>
      <c r="E32" s="156"/>
      <c r="F32" s="156"/>
      <c r="G32" s="156"/>
      <c r="H32" s="156"/>
      <c r="I32" s="156"/>
    </row>
    <row r="33" spans="1:9" ht="16.5">
      <c r="A33" s="62"/>
      <c r="B33" s="156"/>
      <c r="C33" s="156"/>
      <c r="D33" s="156"/>
      <c r="E33" s="156"/>
      <c r="F33" s="156"/>
      <c r="G33" s="156"/>
      <c r="H33" s="156"/>
      <c r="I33" s="156"/>
    </row>
    <row r="34" spans="1:9" ht="16.5">
      <c r="A34" s="62"/>
      <c r="B34" s="62"/>
      <c r="C34" s="62"/>
      <c r="D34" s="62"/>
      <c r="E34" s="62"/>
      <c r="F34" s="62"/>
      <c r="G34" s="62"/>
      <c r="H34" s="62"/>
      <c r="I34" s="62"/>
    </row>
    <row r="35" spans="1:9" ht="16.5">
      <c r="A35" s="80" t="s">
        <v>98</v>
      </c>
      <c r="B35" s="64" t="s">
        <v>99</v>
      </c>
      <c r="C35" s="62"/>
      <c r="D35" s="62"/>
      <c r="E35" s="62"/>
      <c r="F35" s="62"/>
      <c r="G35" s="62"/>
      <c r="H35" s="62"/>
      <c r="I35" s="62"/>
    </row>
    <row r="36" spans="1:9" ht="16.5">
      <c r="A36" s="62"/>
      <c r="B36" s="64"/>
      <c r="C36" s="62"/>
      <c r="D36" s="62"/>
      <c r="E36" s="62"/>
      <c r="F36" s="62"/>
      <c r="G36" s="62"/>
      <c r="H36" s="62"/>
      <c r="I36" s="62"/>
    </row>
    <row r="37" spans="1:9" ht="16.5">
      <c r="A37" s="62"/>
      <c r="B37" s="67" t="s">
        <v>167</v>
      </c>
      <c r="C37" s="62"/>
      <c r="D37" s="62"/>
      <c r="E37" s="62"/>
      <c r="F37" s="62"/>
      <c r="G37" s="62"/>
      <c r="H37" s="62"/>
      <c r="I37" s="62"/>
    </row>
    <row r="38" spans="1:9" ht="16.5">
      <c r="A38" s="62"/>
      <c r="B38" s="81"/>
      <c r="C38" s="62"/>
      <c r="D38" s="62"/>
      <c r="E38" s="62"/>
      <c r="F38" s="62"/>
      <c r="G38" s="62"/>
      <c r="H38" s="62"/>
      <c r="I38" s="62"/>
    </row>
    <row r="39" spans="1:9" ht="16.5">
      <c r="A39" s="63" t="s">
        <v>100</v>
      </c>
      <c r="B39" s="82" t="s">
        <v>101</v>
      </c>
      <c r="C39" s="62"/>
      <c r="D39" s="62"/>
      <c r="E39" s="62"/>
      <c r="F39" s="62"/>
      <c r="G39" s="62"/>
      <c r="H39" s="62"/>
      <c r="I39" s="62"/>
    </row>
    <row r="40" spans="1:9" ht="16.5">
      <c r="A40" s="62"/>
      <c r="B40" s="83"/>
      <c r="C40" s="62"/>
      <c r="D40" s="62"/>
      <c r="E40" s="62"/>
      <c r="F40" s="62"/>
      <c r="G40" s="62"/>
      <c r="H40" s="62"/>
      <c r="I40" s="62"/>
    </row>
    <row r="41" spans="1:9" ht="16.5">
      <c r="A41" s="62"/>
      <c r="B41" s="84" t="s">
        <v>102</v>
      </c>
      <c r="C41" s="62"/>
      <c r="D41" s="62"/>
      <c r="E41" s="62"/>
      <c r="F41" s="62"/>
      <c r="G41" s="62"/>
      <c r="H41" s="62"/>
      <c r="I41" s="62"/>
    </row>
    <row r="42" spans="1:9" ht="16.5">
      <c r="A42" s="62"/>
      <c r="B42" s="84"/>
      <c r="C42" s="62"/>
      <c r="D42" s="62"/>
      <c r="E42" s="62"/>
      <c r="F42" s="62"/>
      <c r="G42" s="62"/>
      <c r="H42" s="62"/>
      <c r="I42" s="62"/>
    </row>
    <row r="43" spans="1:9" ht="16.5">
      <c r="A43" s="63" t="s">
        <v>103</v>
      </c>
      <c r="B43" s="82" t="s">
        <v>104</v>
      </c>
      <c r="C43" s="64"/>
      <c r="D43" s="64"/>
      <c r="E43" s="64"/>
      <c r="F43" s="62"/>
      <c r="G43" s="62"/>
      <c r="H43" s="62"/>
      <c r="I43" s="62"/>
    </row>
    <row r="44" spans="1:9" ht="16.5">
      <c r="A44" s="63"/>
      <c r="B44" s="82"/>
      <c r="C44" s="64"/>
      <c r="D44" s="64"/>
      <c r="E44" s="64"/>
      <c r="F44" s="62"/>
      <c r="G44" s="62"/>
      <c r="H44" s="62"/>
      <c r="I44" s="62"/>
    </row>
    <row r="45" spans="1:9" ht="16.5">
      <c r="A45" s="63"/>
      <c r="B45" s="84" t="s">
        <v>105</v>
      </c>
      <c r="C45" s="64"/>
      <c r="D45" s="64"/>
      <c r="E45" s="64"/>
      <c r="F45" s="62"/>
      <c r="G45" s="62"/>
      <c r="H45" s="62"/>
      <c r="I45" s="62"/>
    </row>
    <row r="46" spans="1:9" ht="16.5">
      <c r="A46" s="63"/>
      <c r="B46" s="84"/>
      <c r="C46" s="64"/>
      <c r="D46" s="64"/>
      <c r="E46" s="64"/>
      <c r="F46" s="62"/>
      <c r="G46" s="62"/>
      <c r="H46" s="62"/>
      <c r="I46" s="62"/>
    </row>
  </sheetData>
  <mergeCells count="3">
    <mergeCell ref="C3:E3"/>
    <mergeCell ref="C14:E14"/>
    <mergeCell ref="B32:I33"/>
  </mergeCells>
  <printOptions/>
  <pageMargins left="0.75" right="0.75" top="1" bottom="1" header="0.5" footer="0.5"/>
  <pageSetup fitToHeight="1" fitToWidth="1" horizontalDpi="600" verticalDpi="600" orientation="portrait" scale="69" r:id="rId1"/>
</worksheet>
</file>

<file path=xl/worksheets/sheet7.xml><?xml version="1.0" encoding="utf-8"?>
<worksheet xmlns="http://schemas.openxmlformats.org/spreadsheetml/2006/main" xmlns:r="http://schemas.openxmlformats.org/officeDocument/2006/relationships">
  <sheetPr>
    <pageSetUpPr fitToPage="1"/>
  </sheetPr>
  <dimension ref="A1:I81"/>
  <sheetViews>
    <sheetView workbookViewId="0" topLeftCell="A1">
      <selection activeCell="A37" sqref="A37:IV37"/>
    </sheetView>
  </sheetViews>
  <sheetFormatPr defaultColWidth="9.140625" defaultRowHeight="12.75"/>
  <cols>
    <col min="1" max="1" width="9.00390625" style="0" customWidth="1"/>
    <col min="2" max="2" width="5.421875" style="0" customWidth="1"/>
    <col min="3" max="3" width="3.57421875" style="0" customWidth="1"/>
    <col min="4" max="4" width="2.7109375" style="0" customWidth="1"/>
    <col min="5" max="5" width="43.57421875" style="0" customWidth="1"/>
    <col min="6" max="6" width="7.7109375" style="0" customWidth="1"/>
    <col min="7" max="7" width="11.00390625" style="0" customWidth="1"/>
    <col min="8" max="8" width="20.8515625" style="0" customWidth="1"/>
    <col min="9" max="9" width="21.421875" style="0" customWidth="1"/>
  </cols>
  <sheetData>
    <row r="1" spans="1:9" ht="16.5">
      <c r="A1" s="63" t="s">
        <v>106</v>
      </c>
      <c r="B1" s="68" t="s">
        <v>112</v>
      </c>
      <c r="C1" s="62"/>
      <c r="D1" s="62"/>
      <c r="E1" s="62"/>
      <c r="F1" s="62"/>
      <c r="G1" s="62"/>
      <c r="H1" s="62"/>
      <c r="I1" s="62"/>
    </row>
    <row r="2" spans="1:9" ht="16.5">
      <c r="A2" s="63"/>
      <c r="B2" s="67"/>
      <c r="C2" s="62"/>
      <c r="D2" s="62"/>
      <c r="E2" s="62"/>
      <c r="F2" s="62"/>
      <c r="G2" s="62"/>
      <c r="H2" s="62"/>
      <c r="I2" s="62"/>
    </row>
    <row r="3" spans="1:9" ht="16.5">
      <c r="A3" s="63"/>
      <c r="B3" s="156" t="s">
        <v>199</v>
      </c>
      <c r="C3" s="131"/>
      <c r="D3" s="131"/>
      <c r="E3" s="131"/>
      <c r="F3" s="131"/>
      <c r="G3" s="131"/>
      <c r="H3" s="131"/>
      <c r="I3" s="131"/>
    </row>
    <row r="4" spans="1:9" ht="16.5">
      <c r="A4" s="63"/>
      <c r="B4" s="131"/>
      <c r="C4" s="131"/>
      <c r="D4" s="131"/>
      <c r="E4" s="131"/>
      <c r="F4" s="131"/>
      <c r="G4" s="131"/>
      <c r="H4" s="131"/>
      <c r="I4" s="131"/>
    </row>
    <row r="5" spans="1:9" ht="16.5">
      <c r="A5" s="63"/>
      <c r="B5" s="131"/>
      <c r="C5" s="131"/>
      <c r="D5" s="131"/>
      <c r="E5" s="131"/>
      <c r="F5" s="131"/>
      <c r="G5" s="131"/>
      <c r="H5" s="131"/>
      <c r="I5" s="131"/>
    </row>
    <row r="6" spans="1:9" ht="12" customHeight="1" hidden="1">
      <c r="A6" s="63"/>
      <c r="B6" s="131"/>
      <c r="C6" s="131"/>
      <c r="D6" s="131"/>
      <c r="E6" s="131"/>
      <c r="F6" s="131"/>
      <c r="G6" s="131"/>
      <c r="H6" s="131"/>
      <c r="I6" s="131"/>
    </row>
    <row r="7" spans="1:9" ht="16.5" customHeight="1" hidden="1">
      <c r="A7" s="63"/>
      <c r="B7" s="131"/>
      <c r="C7" s="131"/>
      <c r="D7" s="131"/>
      <c r="E7" s="131"/>
      <c r="F7" s="131"/>
      <c r="G7" s="131"/>
      <c r="H7" s="131"/>
      <c r="I7" s="131"/>
    </row>
    <row r="8" spans="1:9" ht="16.5">
      <c r="A8" s="63"/>
      <c r="B8" s="155"/>
      <c r="C8" s="155"/>
      <c r="D8" s="155"/>
      <c r="E8" s="155"/>
      <c r="F8" s="155"/>
      <c r="G8" s="155"/>
      <c r="H8" s="155"/>
      <c r="I8" s="155"/>
    </row>
    <row r="9" spans="1:9" ht="16.5">
      <c r="A9" s="63"/>
      <c r="B9" s="155"/>
      <c r="C9" s="155"/>
      <c r="D9" s="155"/>
      <c r="E9" s="155"/>
      <c r="F9" s="155"/>
      <c r="G9" s="155"/>
      <c r="H9" s="155"/>
      <c r="I9" s="155"/>
    </row>
    <row r="10" spans="1:9" ht="16.5">
      <c r="A10" s="63"/>
      <c r="B10" s="59"/>
      <c r="C10" s="59"/>
      <c r="D10" s="59"/>
      <c r="E10" s="59"/>
      <c r="F10" s="59"/>
      <c r="G10" s="59"/>
      <c r="H10" s="59"/>
      <c r="I10" s="59"/>
    </row>
    <row r="11" spans="1:9" ht="16.5">
      <c r="A11" s="63"/>
      <c r="B11" s="156" t="s">
        <v>200</v>
      </c>
      <c r="C11" s="155"/>
      <c r="D11" s="155"/>
      <c r="E11" s="155"/>
      <c r="F11" s="155"/>
      <c r="G11" s="155"/>
      <c r="H11" s="155"/>
      <c r="I11" s="155"/>
    </row>
    <row r="12" spans="1:9" ht="16.5">
      <c r="A12" s="63"/>
      <c r="B12" s="155"/>
      <c r="C12" s="155"/>
      <c r="D12" s="155"/>
      <c r="E12" s="155"/>
      <c r="F12" s="155"/>
      <c r="G12" s="155"/>
      <c r="H12" s="155"/>
      <c r="I12" s="155"/>
    </row>
    <row r="13" spans="1:9" ht="16.5">
      <c r="A13" s="63"/>
      <c r="B13" s="155"/>
      <c r="C13" s="155"/>
      <c r="D13" s="155"/>
      <c r="E13" s="155"/>
      <c r="F13" s="155"/>
      <c r="G13" s="155"/>
      <c r="H13" s="155"/>
      <c r="I13" s="155"/>
    </row>
    <row r="14" spans="1:9" ht="16.5">
      <c r="A14" s="63"/>
      <c r="B14" s="155"/>
      <c r="C14" s="155"/>
      <c r="D14" s="155"/>
      <c r="E14" s="155"/>
      <c r="F14" s="155"/>
      <c r="G14" s="155"/>
      <c r="H14" s="155"/>
      <c r="I14" s="155"/>
    </row>
    <row r="15" spans="1:9" ht="16.5">
      <c r="A15" s="63"/>
      <c r="B15" s="68"/>
      <c r="C15" s="62"/>
      <c r="D15" s="62"/>
      <c r="E15" s="62"/>
      <c r="F15" s="62"/>
      <c r="G15" s="62"/>
      <c r="H15" s="62"/>
      <c r="I15" s="62"/>
    </row>
    <row r="16" spans="1:9" ht="16.5">
      <c r="A16" s="63"/>
      <c r="B16" s="156" t="s">
        <v>211</v>
      </c>
      <c r="C16" s="131"/>
      <c r="D16" s="131"/>
      <c r="E16" s="131"/>
      <c r="F16" s="131"/>
      <c r="G16" s="131"/>
      <c r="H16" s="131"/>
      <c r="I16" s="131"/>
    </row>
    <row r="17" spans="1:9" ht="16.5">
      <c r="A17" s="63"/>
      <c r="B17" s="131"/>
      <c r="C17" s="131"/>
      <c r="D17" s="131"/>
      <c r="E17" s="131"/>
      <c r="F17" s="131"/>
      <c r="G17" s="131"/>
      <c r="H17" s="131"/>
      <c r="I17" s="131"/>
    </row>
    <row r="18" spans="1:9" ht="16.5">
      <c r="A18" s="63"/>
      <c r="B18" s="131"/>
      <c r="C18" s="131"/>
      <c r="D18" s="131"/>
      <c r="E18" s="131"/>
      <c r="F18" s="131"/>
      <c r="G18" s="131"/>
      <c r="H18" s="131"/>
      <c r="I18" s="131"/>
    </row>
    <row r="19" spans="1:9" ht="16.5">
      <c r="A19" s="63"/>
      <c r="B19" s="155"/>
      <c r="C19" s="155"/>
      <c r="D19" s="155"/>
      <c r="E19" s="155"/>
      <c r="F19" s="155"/>
      <c r="G19" s="155"/>
      <c r="H19" s="155"/>
      <c r="I19" s="155"/>
    </row>
    <row r="20" spans="1:9" ht="16.5">
      <c r="A20" s="63"/>
      <c r="B20" s="155"/>
      <c r="C20" s="155"/>
      <c r="D20" s="155"/>
      <c r="E20" s="155"/>
      <c r="F20" s="155"/>
      <c r="G20" s="155"/>
      <c r="H20" s="155"/>
      <c r="I20" s="155"/>
    </row>
    <row r="21" spans="1:9" ht="16.5">
      <c r="A21" s="63"/>
      <c r="B21" s="59"/>
      <c r="C21" s="59"/>
      <c r="D21" s="59"/>
      <c r="E21" s="59"/>
      <c r="F21" s="59"/>
      <c r="G21" s="59"/>
      <c r="H21" s="59"/>
      <c r="I21" s="59"/>
    </row>
    <row r="22" spans="1:9" ht="16.5">
      <c r="A22" s="63"/>
      <c r="B22" s="156" t="s">
        <v>212</v>
      </c>
      <c r="C22" s="155"/>
      <c r="D22" s="155"/>
      <c r="E22" s="155"/>
      <c r="F22" s="155"/>
      <c r="G22" s="155"/>
      <c r="H22" s="155"/>
      <c r="I22" s="155"/>
    </row>
    <row r="23" spans="1:9" ht="16.5">
      <c r="A23" s="63"/>
      <c r="B23" s="155"/>
      <c r="C23" s="155"/>
      <c r="D23" s="155"/>
      <c r="E23" s="155"/>
      <c r="F23" s="155"/>
      <c r="G23" s="155"/>
      <c r="H23" s="155"/>
      <c r="I23" s="155"/>
    </row>
    <row r="24" spans="1:9" ht="16.5">
      <c r="A24" s="63"/>
      <c r="B24" s="155"/>
      <c r="C24" s="155"/>
      <c r="D24" s="155"/>
      <c r="E24" s="155"/>
      <c r="F24" s="155"/>
      <c r="G24" s="155"/>
      <c r="H24" s="155"/>
      <c r="I24" s="155"/>
    </row>
    <row r="25" spans="1:9" ht="16.5" customHeight="1">
      <c r="A25" s="63"/>
      <c r="B25" s="155"/>
      <c r="C25" s="155"/>
      <c r="D25" s="155"/>
      <c r="E25" s="155"/>
      <c r="F25" s="155"/>
      <c r="G25" s="155"/>
      <c r="H25" s="155"/>
      <c r="I25" s="155"/>
    </row>
    <row r="26" spans="1:9" ht="16.5" customHeight="1">
      <c r="A26" s="63"/>
      <c r="B26" s="155"/>
      <c r="C26" s="155"/>
      <c r="D26" s="155"/>
      <c r="E26" s="155"/>
      <c r="F26" s="155"/>
      <c r="G26" s="155"/>
      <c r="H26" s="155"/>
      <c r="I26" s="155"/>
    </row>
    <row r="27" spans="1:9" ht="16.5">
      <c r="A27" s="63"/>
      <c r="B27" s="155"/>
      <c r="C27" s="155"/>
      <c r="D27" s="155"/>
      <c r="E27" s="155"/>
      <c r="F27" s="155"/>
      <c r="G27" s="155"/>
      <c r="H27" s="155"/>
      <c r="I27" s="155"/>
    </row>
    <row r="28" spans="1:9" ht="16.5">
      <c r="A28" s="63"/>
      <c r="B28" s="59"/>
      <c r="C28" s="59"/>
      <c r="D28" s="59"/>
      <c r="E28" s="59"/>
      <c r="F28" s="59"/>
      <c r="G28" s="59"/>
      <c r="H28" s="59"/>
      <c r="I28" s="59"/>
    </row>
    <row r="29" spans="1:9" ht="16.5">
      <c r="A29" s="63" t="s">
        <v>107</v>
      </c>
      <c r="B29" s="68" t="s">
        <v>133</v>
      </c>
      <c r="C29" s="62"/>
      <c r="D29" s="62"/>
      <c r="E29" s="62"/>
      <c r="F29" s="62"/>
      <c r="G29" s="62"/>
      <c r="H29" s="62"/>
      <c r="I29" s="62"/>
    </row>
    <row r="30" spans="1:9" ht="16.5">
      <c r="A30" s="63"/>
      <c r="B30" s="69"/>
      <c r="C30" s="64"/>
      <c r="D30" s="64"/>
      <c r="E30" s="64"/>
      <c r="F30" s="62"/>
      <c r="G30" s="62"/>
      <c r="H30" s="62"/>
      <c r="I30" s="62"/>
    </row>
    <row r="31" spans="1:9" ht="16.5" customHeight="1">
      <c r="A31" s="63"/>
      <c r="B31" s="156" t="s">
        <v>213</v>
      </c>
      <c r="C31" s="155"/>
      <c r="D31" s="155"/>
      <c r="E31" s="155"/>
      <c r="F31" s="155"/>
      <c r="G31" s="155"/>
      <c r="H31" s="155"/>
      <c r="I31" s="155"/>
    </row>
    <row r="32" spans="1:9" ht="16.5">
      <c r="A32" s="63"/>
      <c r="B32" s="155"/>
      <c r="C32" s="155"/>
      <c r="D32" s="155"/>
      <c r="E32" s="155"/>
      <c r="F32" s="155"/>
      <c r="G32" s="155"/>
      <c r="H32" s="155"/>
      <c r="I32" s="155"/>
    </row>
    <row r="33" spans="1:9" ht="16.5">
      <c r="A33" s="63"/>
      <c r="B33" s="155"/>
      <c r="C33" s="155"/>
      <c r="D33" s="155"/>
      <c r="E33" s="155"/>
      <c r="F33" s="155"/>
      <c r="G33" s="155"/>
      <c r="H33" s="155"/>
      <c r="I33" s="155"/>
    </row>
    <row r="34" spans="1:9" ht="16.5">
      <c r="A34" s="63"/>
      <c r="B34" s="155"/>
      <c r="C34" s="155"/>
      <c r="D34" s="155"/>
      <c r="E34" s="155"/>
      <c r="F34" s="155"/>
      <c r="G34" s="155"/>
      <c r="H34" s="155"/>
      <c r="I34" s="155"/>
    </row>
    <row r="35" spans="1:9" ht="16.5">
      <c r="A35" s="63"/>
      <c r="B35" s="155"/>
      <c r="C35" s="155"/>
      <c r="D35" s="155"/>
      <c r="E35" s="155"/>
      <c r="F35" s="155"/>
      <c r="G35" s="155"/>
      <c r="H35" s="155"/>
      <c r="I35" s="155"/>
    </row>
    <row r="36" spans="1:9" ht="16.5">
      <c r="A36" s="63"/>
      <c r="B36" s="155"/>
      <c r="C36" s="155"/>
      <c r="D36" s="155"/>
      <c r="E36" s="155"/>
      <c r="F36" s="155"/>
      <c r="G36" s="155"/>
      <c r="H36" s="155"/>
      <c r="I36" s="155"/>
    </row>
    <row r="37" spans="1:9" ht="16.5">
      <c r="A37" s="63"/>
      <c r="B37" s="59"/>
      <c r="C37" s="59"/>
      <c r="D37" s="59"/>
      <c r="E37" s="59"/>
      <c r="F37" s="59"/>
      <c r="G37" s="59"/>
      <c r="H37" s="59"/>
      <c r="I37" s="59"/>
    </row>
    <row r="38" spans="1:9" ht="14.25" customHeight="1">
      <c r="A38" s="63"/>
      <c r="B38" s="156" t="s">
        <v>214</v>
      </c>
      <c r="C38" s="160"/>
      <c r="D38" s="160"/>
      <c r="E38" s="160"/>
      <c r="F38" s="160"/>
      <c r="G38" s="160"/>
      <c r="H38" s="160"/>
      <c r="I38" s="160"/>
    </row>
    <row r="39" spans="1:9" ht="16.5" customHeight="1" hidden="1">
      <c r="A39" s="63"/>
      <c r="B39" s="160"/>
      <c r="C39" s="160"/>
      <c r="D39" s="160"/>
      <c r="E39" s="160"/>
      <c r="F39" s="160"/>
      <c r="G39" s="160"/>
      <c r="H39" s="160"/>
      <c r="I39" s="160"/>
    </row>
    <row r="40" spans="1:9" ht="16.5" customHeight="1" hidden="1">
      <c r="A40" s="63"/>
      <c r="B40" s="160"/>
      <c r="C40" s="160"/>
      <c r="D40" s="160"/>
      <c r="E40" s="160"/>
      <c r="F40" s="160"/>
      <c r="G40" s="160"/>
      <c r="H40" s="160"/>
      <c r="I40" s="160"/>
    </row>
    <row r="41" spans="1:9" ht="16.5" customHeight="1" hidden="1">
      <c r="A41" s="63"/>
      <c r="B41" s="160"/>
      <c r="C41" s="160"/>
      <c r="D41" s="160"/>
      <c r="E41" s="160"/>
      <c r="F41" s="160"/>
      <c r="G41" s="160"/>
      <c r="H41" s="160"/>
      <c r="I41" s="160"/>
    </row>
    <row r="42" spans="1:9" ht="16.5">
      <c r="A42" s="63"/>
      <c r="B42" s="160"/>
      <c r="C42" s="160"/>
      <c r="D42" s="160"/>
      <c r="E42" s="160"/>
      <c r="F42" s="160"/>
      <c r="G42" s="160"/>
      <c r="H42" s="160"/>
      <c r="I42" s="160"/>
    </row>
    <row r="43" spans="1:9" ht="16.5">
      <c r="A43" s="63"/>
      <c r="B43" s="160"/>
      <c r="C43" s="160"/>
      <c r="D43" s="160"/>
      <c r="E43" s="160"/>
      <c r="F43" s="160"/>
      <c r="G43" s="160"/>
      <c r="H43" s="160"/>
      <c r="I43" s="160"/>
    </row>
    <row r="44" spans="1:9" ht="16.5">
      <c r="A44" s="63"/>
      <c r="B44" s="160"/>
      <c r="C44" s="160"/>
      <c r="D44" s="160"/>
      <c r="E44" s="160"/>
      <c r="F44" s="160"/>
      <c r="G44" s="160"/>
      <c r="H44" s="160"/>
      <c r="I44" s="160"/>
    </row>
    <row r="45" spans="1:9" ht="16.5">
      <c r="A45" s="63"/>
      <c r="B45" s="86"/>
      <c r="C45" s="85"/>
      <c r="D45" s="85"/>
      <c r="E45" s="85"/>
      <c r="F45" s="85"/>
      <c r="G45" s="85"/>
      <c r="H45" s="85"/>
      <c r="I45" s="85"/>
    </row>
    <row r="46" spans="1:9" ht="16.5">
      <c r="A46" s="63" t="s">
        <v>110</v>
      </c>
      <c r="B46" s="68" t="s">
        <v>127</v>
      </c>
      <c r="C46" s="62"/>
      <c r="D46" s="62"/>
      <c r="E46" s="62"/>
      <c r="F46" s="62"/>
      <c r="G46" s="62"/>
      <c r="H46" s="62"/>
      <c r="I46" s="62"/>
    </row>
    <row r="47" spans="1:9" ht="16.5">
      <c r="A47" s="69"/>
      <c r="B47" s="68"/>
      <c r="C47" s="62"/>
      <c r="D47" s="62"/>
      <c r="E47" s="62"/>
      <c r="F47" s="62"/>
      <c r="G47" s="62"/>
      <c r="H47" s="62"/>
      <c r="I47" s="62"/>
    </row>
    <row r="48" spans="1:9" ht="16.5">
      <c r="A48" s="69"/>
      <c r="B48" s="156" t="s">
        <v>210</v>
      </c>
      <c r="C48" s="160"/>
      <c r="D48" s="160"/>
      <c r="E48" s="160"/>
      <c r="F48" s="160"/>
      <c r="G48" s="160"/>
      <c r="H48" s="160"/>
      <c r="I48" s="160"/>
    </row>
    <row r="49" spans="1:9" ht="16.5">
      <c r="A49" s="69"/>
      <c r="B49" s="160"/>
      <c r="C49" s="160"/>
      <c r="D49" s="160"/>
      <c r="E49" s="160"/>
      <c r="F49" s="160"/>
      <c r="G49" s="160"/>
      <c r="H49" s="160"/>
      <c r="I49" s="160"/>
    </row>
    <row r="50" spans="1:9" ht="16.5">
      <c r="A50" s="69"/>
      <c r="B50" s="160"/>
      <c r="C50" s="160"/>
      <c r="D50" s="160"/>
      <c r="E50" s="160"/>
      <c r="F50" s="160"/>
      <c r="G50" s="160"/>
      <c r="H50" s="160"/>
      <c r="I50" s="160"/>
    </row>
    <row r="51" spans="1:9" ht="16.5">
      <c r="A51" s="69"/>
      <c r="B51" s="160"/>
      <c r="C51" s="160"/>
      <c r="D51" s="160"/>
      <c r="E51" s="160"/>
      <c r="F51" s="160"/>
      <c r="G51" s="160"/>
      <c r="H51" s="160"/>
      <c r="I51" s="160"/>
    </row>
    <row r="52" spans="1:9" ht="16.5">
      <c r="A52" s="69"/>
      <c r="B52" s="160"/>
      <c r="C52" s="160"/>
      <c r="D52" s="160"/>
      <c r="E52" s="160"/>
      <c r="F52" s="160"/>
      <c r="G52" s="160"/>
      <c r="H52" s="160"/>
      <c r="I52" s="160"/>
    </row>
    <row r="53" spans="1:9" ht="16.5">
      <c r="A53" s="69"/>
      <c r="B53" s="160"/>
      <c r="C53" s="160"/>
      <c r="D53" s="160"/>
      <c r="E53" s="160"/>
      <c r="F53" s="160"/>
      <c r="G53" s="160"/>
      <c r="H53" s="160"/>
      <c r="I53" s="160"/>
    </row>
    <row r="54" spans="1:9" ht="16.5">
      <c r="A54" s="69"/>
      <c r="B54" s="160"/>
      <c r="C54" s="160"/>
      <c r="D54" s="160"/>
      <c r="E54" s="160"/>
      <c r="F54" s="160"/>
      <c r="G54" s="160"/>
      <c r="H54" s="160"/>
      <c r="I54" s="160"/>
    </row>
    <row r="55" spans="1:9" ht="16.5">
      <c r="A55" s="69"/>
      <c r="B55" s="160"/>
      <c r="C55" s="160"/>
      <c r="D55" s="160"/>
      <c r="E55" s="160"/>
      <c r="F55" s="160"/>
      <c r="G55" s="160"/>
      <c r="H55" s="160"/>
      <c r="I55" s="160"/>
    </row>
    <row r="56" spans="1:9" ht="16.5">
      <c r="A56" s="69"/>
      <c r="B56" s="160"/>
      <c r="C56" s="160"/>
      <c r="D56" s="160"/>
      <c r="E56" s="160"/>
      <c r="F56" s="160"/>
      <c r="G56" s="160"/>
      <c r="H56" s="160"/>
      <c r="I56" s="160"/>
    </row>
    <row r="57" spans="1:9" ht="16.5">
      <c r="A57" s="69"/>
      <c r="B57" s="59"/>
      <c r="C57" s="59"/>
      <c r="D57" s="59"/>
      <c r="E57" s="59"/>
      <c r="F57" s="59"/>
      <c r="G57" s="59"/>
      <c r="H57" s="59"/>
      <c r="I57" s="59"/>
    </row>
    <row r="58" spans="1:9" ht="16.5">
      <c r="A58" s="63" t="s">
        <v>113</v>
      </c>
      <c r="B58" s="64" t="s">
        <v>128</v>
      </c>
      <c r="C58" s="62"/>
      <c r="D58" s="62"/>
      <c r="E58" s="62"/>
      <c r="F58" s="62"/>
      <c r="G58" s="62"/>
      <c r="H58" s="62"/>
      <c r="I58" s="62"/>
    </row>
    <row r="59" spans="1:9" ht="16.5">
      <c r="A59" s="80"/>
      <c r="B59" s="64"/>
      <c r="C59" s="62"/>
      <c r="D59" s="62"/>
      <c r="E59" s="62"/>
      <c r="F59" s="62"/>
      <c r="G59" s="62"/>
      <c r="H59" s="62"/>
      <c r="I59" s="62"/>
    </row>
    <row r="60" spans="1:9" ht="16.5">
      <c r="A60" s="63"/>
      <c r="B60" s="156" t="s">
        <v>180</v>
      </c>
      <c r="C60" s="155"/>
      <c r="D60" s="155"/>
      <c r="E60" s="155"/>
      <c r="F60" s="155"/>
      <c r="G60" s="155"/>
      <c r="H60" s="155"/>
      <c r="I60" s="155"/>
    </row>
    <row r="61" spans="1:9" ht="16.5">
      <c r="A61" s="63"/>
      <c r="B61" s="155"/>
      <c r="C61" s="155"/>
      <c r="D61" s="155"/>
      <c r="E61" s="155"/>
      <c r="F61" s="155"/>
      <c r="G61" s="155"/>
      <c r="H61" s="155"/>
      <c r="I61" s="155"/>
    </row>
    <row r="62" spans="1:9" ht="16.5">
      <c r="A62" s="63"/>
      <c r="B62" s="84"/>
      <c r="C62" s="64"/>
      <c r="D62" s="64"/>
      <c r="E62" s="64"/>
      <c r="F62" s="62"/>
      <c r="G62" s="62"/>
      <c r="H62" s="62"/>
      <c r="I62" s="62"/>
    </row>
    <row r="63" spans="1:9" ht="16.5">
      <c r="A63" s="63" t="s">
        <v>116</v>
      </c>
      <c r="B63" s="64" t="s">
        <v>150</v>
      </c>
      <c r="C63" s="64"/>
      <c r="D63" s="64"/>
      <c r="E63" s="62"/>
      <c r="F63" s="62"/>
      <c r="G63" s="62"/>
      <c r="H63" s="62"/>
      <c r="I63" s="62"/>
    </row>
    <row r="64" spans="1:9" ht="16.5" customHeight="1">
      <c r="A64" s="62"/>
      <c r="B64" s="64"/>
      <c r="C64" s="64"/>
      <c r="D64" s="64"/>
      <c r="E64" s="62"/>
      <c r="F64" s="62"/>
      <c r="G64" s="51"/>
      <c r="H64" s="163" t="s">
        <v>108</v>
      </c>
      <c r="I64" s="163" t="s">
        <v>176</v>
      </c>
    </row>
    <row r="65" spans="1:9" ht="16.5">
      <c r="A65" s="62"/>
      <c r="B65" s="64"/>
      <c r="C65" s="64"/>
      <c r="D65" s="64"/>
      <c r="E65" s="62"/>
      <c r="F65" s="62"/>
      <c r="G65" s="51"/>
      <c r="H65" s="143"/>
      <c r="I65" s="143"/>
    </row>
    <row r="66" spans="1:9" ht="16.5">
      <c r="A66" s="63"/>
      <c r="B66" s="64"/>
      <c r="C66" s="64"/>
      <c r="D66" s="64"/>
      <c r="E66" s="62"/>
      <c r="F66" s="62"/>
      <c r="G66" s="51"/>
      <c r="H66" s="87" t="s">
        <v>12</v>
      </c>
      <c r="I66" s="87" t="s">
        <v>12</v>
      </c>
    </row>
    <row r="67" spans="1:9" ht="16.5">
      <c r="A67" s="63"/>
      <c r="B67" s="64"/>
      <c r="C67" s="64"/>
      <c r="D67" s="64"/>
      <c r="E67" s="62"/>
      <c r="F67" s="62"/>
      <c r="G67" s="51"/>
      <c r="H67" s="88"/>
      <c r="I67" s="88"/>
    </row>
    <row r="68" spans="1:9" ht="16.5">
      <c r="A68" s="63"/>
      <c r="B68" s="89" t="s">
        <v>109</v>
      </c>
      <c r="C68" s="89"/>
      <c r="D68" s="89"/>
      <c r="E68" s="89"/>
      <c r="F68" s="62"/>
      <c r="G68" s="51"/>
      <c r="H68" s="90">
        <v>2939</v>
      </c>
      <c r="I68" s="91">
        <v>4921</v>
      </c>
    </row>
    <row r="69" spans="1:9" ht="16.5">
      <c r="A69" s="63"/>
      <c r="B69" s="89" t="s">
        <v>143</v>
      </c>
      <c r="C69" s="89"/>
      <c r="D69" s="89"/>
      <c r="E69" s="89"/>
      <c r="F69" s="62"/>
      <c r="G69" s="51"/>
      <c r="H69" s="92">
        <v>-420</v>
      </c>
      <c r="I69" s="92">
        <v>-1111</v>
      </c>
    </row>
    <row r="70" spans="1:9" ht="17.25" thickBot="1">
      <c r="A70" s="63"/>
      <c r="B70" s="89"/>
      <c r="C70" s="89"/>
      <c r="D70" s="89"/>
      <c r="E70" s="89"/>
      <c r="F70" s="62"/>
      <c r="G70" s="51"/>
      <c r="H70" s="93">
        <f>SUM(H68:H69)</f>
        <v>2519</v>
      </c>
      <c r="I70" s="93">
        <f>SUM(I68:I69)</f>
        <v>3810</v>
      </c>
    </row>
    <row r="71" spans="1:9" ht="17.25" thickTop="1">
      <c r="A71" s="63"/>
      <c r="B71" s="94"/>
      <c r="C71" s="95"/>
      <c r="D71" s="89"/>
      <c r="E71" s="89"/>
      <c r="F71" s="62"/>
      <c r="G71" s="91"/>
      <c r="H71" s="91"/>
      <c r="I71" s="51"/>
    </row>
    <row r="72" spans="1:9" ht="16.5">
      <c r="A72" s="63"/>
      <c r="B72" s="161" t="s">
        <v>201</v>
      </c>
      <c r="C72" s="131"/>
      <c r="D72" s="131"/>
      <c r="E72" s="131"/>
      <c r="F72" s="131"/>
      <c r="G72" s="131"/>
      <c r="H72" s="131"/>
      <c r="I72" s="131"/>
    </row>
    <row r="73" spans="1:9" ht="16.5">
      <c r="A73" s="63"/>
      <c r="B73" s="131"/>
      <c r="C73" s="131"/>
      <c r="D73" s="131"/>
      <c r="E73" s="131"/>
      <c r="F73" s="131"/>
      <c r="G73" s="131"/>
      <c r="H73" s="131"/>
      <c r="I73" s="131"/>
    </row>
    <row r="74" spans="1:9" ht="16.5">
      <c r="A74" s="63"/>
      <c r="B74" s="131"/>
      <c r="C74" s="131"/>
      <c r="D74" s="131"/>
      <c r="E74" s="131"/>
      <c r="F74" s="131"/>
      <c r="G74" s="131"/>
      <c r="H74" s="131"/>
      <c r="I74" s="131"/>
    </row>
    <row r="75" spans="1:9" ht="16.5">
      <c r="A75" s="63"/>
      <c r="B75" s="155"/>
      <c r="C75" s="155"/>
      <c r="D75" s="155"/>
      <c r="E75" s="155"/>
      <c r="F75" s="155"/>
      <c r="G75" s="155"/>
      <c r="H75" s="155"/>
      <c r="I75" s="155"/>
    </row>
    <row r="76" spans="1:9" ht="16.5">
      <c r="A76" s="63"/>
      <c r="B76" s="59"/>
      <c r="C76" s="59"/>
      <c r="D76" s="59"/>
      <c r="E76" s="59"/>
      <c r="F76" s="59"/>
      <c r="G76" s="59"/>
      <c r="H76" s="59"/>
      <c r="I76" s="59"/>
    </row>
    <row r="77" spans="1:9" ht="16.5">
      <c r="A77" s="63" t="s">
        <v>118</v>
      </c>
      <c r="B77" s="80" t="s">
        <v>111</v>
      </c>
      <c r="C77" s="64"/>
      <c r="D77" s="64"/>
      <c r="E77" s="64"/>
      <c r="F77" s="64"/>
      <c r="G77" s="64"/>
      <c r="H77" s="62"/>
      <c r="I77" s="62"/>
    </row>
    <row r="78" spans="1:9" ht="16.5">
      <c r="A78" s="63"/>
      <c r="B78" s="80"/>
      <c r="C78" s="64"/>
      <c r="D78" s="64"/>
      <c r="E78" s="64"/>
      <c r="F78" s="64"/>
      <c r="G78" s="64"/>
      <c r="H78" s="62"/>
      <c r="I78" s="62"/>
    </row>
    <row r="79" spans="1:9" ht="16.5">
      <c r="A79" s="65"/>
      <c r="B79" s="156" t="s">
        <v>168</v>
      </c>
      <c r="C79" s="156"/>
      <c r="D79" s="156"/>
      <c r="E79" s="156"/>
      <c r="F79" s="156"/>
      <c r="G79" s="156"/>
      <c r="H79" s="156"/>
      <c r="I79" s="155"/>
    </row>
    <row r="81" spans="2:8" ht="16.5" customHeight="1">
      <c r="B81" s="162"/>
      <c r="C81" s="162"/>
      <c r="D81" s="162"/>
      <c r="E81" s="162"/>
      <c r="F81" s="162"/>
      <c r="G81" s="162"/>
      <c r="H81" s="162"/>
    </row>
  </sheetData>
  <mergeCells count="13">
    <mergeCell ref="B48:I56"/>
    <mergeCell ref="B72:I75"/>
    <mergeCell ref="B60:I61"/>
    <mergeCell ref="B81:H81"/>
    <mergeCell ref="H64:H65"/>
    <mergeCell ref="I64:I65"/>
    <mergeCell ref="B79:I79"/>
    <mergeCell ref="B3:I9"/>
    <mergeCell ref="B38:I44"/>
    <mergeCell ref="B11:I14"/>
    <mergeCell ref="B16:I20"/>
    <mergeCell ref="B22:I27"/>
    <mergeCell ref="B31:I36"/>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pageSetUpPr fitToPage="1"/>
  </sheetPr>
  <dimension ref="A1:J75"/>
  <sheetViews>
    <sheetView workbookViewId="0" topLeftCell="A40">
      <selection activeCell="C56" sqref="C56:I56"/>
    </sheetView>
  </sheetViews>
  <sheetFormatPr defaultColWidth="9.140625" defaultRowHeight="12.75"/>
  <cols>
    <col min="1" max="1" width="9.00390625" style="0" customWidth="1"/>
    <col min="2" max="2" width="5.421875" style="0" customWidth="1"/>
    <col min="3" max="3" width="3.57421875" style="0" customWidth="1"/>
    <col min="4" max="4" width="2.7109375" style="0" customWidth="1"/>
    <col min="5" max="5" width="37.28125" style="0" customWidth="1"/>
    <col min="6" max="6" width="6.8515625" style="0" customWidth="1"/>
    <col min="8" max="8" width="21.7109375" style="0" customWidth="1"/>
    <col min="9" max="9" width="16.8515625" style="0" customWidth="1"/>
  </cols>
  <sheetData>
    <row r="1" spans="1:9" ht="16.5">
      <c r="A1" s="63" t="s">
        <v>122</v>
      </c>
      <c r="B1" s="64" t="s">
        <v>115</v>
      </c>
      <c r="C1" s="64"/>
      <c r="D1" s="64"/>
      <c r="E1" s="64"/>
      <c r="F1" s="64"/>
      <c r="G1" s="62"/>
      <c r="H1" s="62"/>
      <c r="I1" s="62"/>
    </row>
    <row r="2" spans="1:9" ht="16.5">
      <c r="A2" s="63"/>
      <c r="B2" s="64"/>
      <c r="C2" s="64"/>
      <c r="D2" s="64"/>
      <c r="E2" s="64"/>
      <c r="F2" s="64"/>
      <c r="G2" s="62"/>
      <c r="H2" s="62"/>
      <c r="I2" s="62"/>
    </row>
    <row r="3" spans="1:9" ht="16.5" customHeight="1">
      <c r="A3" s="96"/>
      <c r="B3" s="62" t="s">
        <v>147</v>
      </c>
      <c r="C3" s="69" t="s">
        <v>169</v>
      </c>
      <c r="D3" s="120"/>
      <c r="E3" s="120"/>
      <c r="F3" s="120"/>
      <c r="G3" s="120"/>
      <c r="H3" s="120"/>
      <c r="I3" s="59"/>
    </row>
    <row r="4" spans="1:9" ht="16.5">
      <c r="A4" s="96"/>
      <c r="B4" s="64"/>
      <c r="C4" s="59"/>
      <c r="D4" s="59"/>
      <c r="E4" s="59"/>
      <c r="F4" s="59"/>
      <c r="G4" s="59"/>
      <c r="H4" s="59"/>
      <c r="I4" s="59"/>
    </row>
    <row r="5" spans="1:9" ht="16.5">
      <c r="A5" s="96"/>
      <c r="B5" s="69" t="s">
        <v>146</v>
      </c>
      <c r="C5" s="84" t="s">
        <v>114</v>
      </c>
      <c r="D5" s="62"/>
      <c r="E5" s="62"/>
      <c r="F5" s="62"/>
      <c r="G5" s="62"/>
      <c r="H5" s="62"/>
      <c r="I5" s="62"/>
    </row>
    <row r="6" spans="1:9" ht="16.5">
      <c r="A6" s="96"/>
      <c r="B6" s="62"/>
      <c r="C6" s="62"/>
      <c r="D6" s="62"/>
      <c r="E6" s="62"/>
      <c r="F6" s="62"/>
      <c r="G6" s="62"/>
      <c r="H6" s="62"/>
      <c r="I6" s="62"/>
    </row>
    <row r="7" spans="1:9" ht="16.5">
      <c r="A7" s="80" t="s">
        <v>124</v>
      </c>
      <c r="B7" s="64" t="s">
        <v>144</v>
      </c>
      <c r="C7" s="64"/>
      <c r="D7" s="64"/>
      <c r="E7" s="64"/>
      <c r="F7" s="64"/>
      <c r="G7" s="62"/>
      <c r="H7" s="62"/>
      <c r="I7" s="62"/>
    </row>
    <row r="8" spans="1:9" ht="16.5">
      <c r="A8" s="65"/>
      <c r="B8" s="62"/>
      <c r="C8" s="62"/>
      <c r="D8" s="62"/>
      <c r="E8" s="62"/>
      <c r="F8" s="62"/>
      <c r="G8" s="62"/>
      <c r="H8" s="62"/>
      <c r="I8" s="62"/>
    </row>
    <row r="9" spans="1:9" ht="16.5">
      <c r="A9" s="65"/>
      <c r="B9" s="67" t="s">
        <v>202</v>
      </c>
      <c r="C9" s="62"/>
      <c r="D9" s="62"/>
      <c r="E9" s="62"/>
      <c r="F9" s="62"/>
      <c r="G9" s="62"/>
      <c r="H9" s="62"/>
      <c r="I9" s="62"/>
    </row>
    <row r="10" spans="1:9" ht="16.5">
      <c r="A10" s="65"/>
      <c r="B10" s="67"/>
      <c r="C10" s="62"/>
      <c r="D10" s="62"/>
      <c r="E10" s="62"/>
      <c r="F10" s="62"/>
      <c r="G10" s="62"/>
      <c r="H10" s="62"/>
      <c r="I10" s="62"/>
    </row>
    <row r="11" spans="1:9" ht="16.5">
      <c r="A11" s="63" t="s">
        <v>126</v>
      </c>
      <c r="B11" s="68" t="s">
        <v>117</v>
      </c>
      <c r="C11" s="62"/>
      <c r="D11" s="62"/>
      <c r="E11" s="62"/>
      <c r="F11" s="62"/>
      <c r="G11" s="62"/>
      <c r="H11" s="62"/>
      <c r="I11" s="62"/>
    </row>
    <row r="12" spans="1:9" ht="16.5">
      <c r="A12" s="63"/>
      <c r="B12" s="97"/>
      <c r="C12" s="97"/>
      <c r="D12" s="97"/>
      <c r="E12" s="51"/>
      <c r="F12" s="51"/>
      <c r="G12" s="98" t="s">
        <v>12</v>
      </c>
      <c r="H12" s="10"/>
      <c r="I12" s="98"/>
    </row>
    <row r="13" spans="1:9" ht="16.5">
      <c r="A13" s="63"/>
      <c r="B13" s="97"/>
      <c r="C13" s="97"/>
      <c r="D13" s="97"/>
      <c r="E13" s="51"/>
      <c r="F13" s="51"/>
      <c r="G13" s="99"/>
      <c r="H13" s="10"/>
      <c r="I13" s="98"/>
    </row>
    <row r="14" spans="1:9" ht="16.5">
      <c r="A14" s="63"/>
      <c r="B14" s="97" t="s">
        <v>119</v>
      </c>
      <c r="C14" s="97"/>
      <c r="D14" s="97"/>
      <c r="E14" s="51"/>
      <c r="F14" s="51"/>
      <c r="G14" s="100">
        <f>1228+397</f>
        <v>1625</v>
      </c>
      <c r="H14" s="96"/>
      <c r="I14" s="62"/>
    </row>
    <row r="15" spans="1:9" ht="16.5">
      <c r="A15" s="63"/>
      <c r="B15" s="97" t="s">
        <v>120</v>
      </c>
      <c r="C15" s="97"/>
      <c r="D15" s="97"/>
      <c r="E15" s="51"/>
      <c r="F15" s="97"/>
      <c r="G15" s="101">
        <f>689+1036</f>
        <v>1725</v>
      </c>
      <c r="H15" s="48"/>
      <c r="I15" s="48"/>
    </row>
    <row r="16" spans="1:9" ht="17.25" thickBot="1">
      <c r="A16" s="63"/>
      <c r="B16" s="97"/>
      <c r="C16" s="51"/>
      <c r="D16" s="51"/>
      <c r="E16" s="97"/>
      <c r="F16" s="97"/>
      <c r="G16" s="79">
        <f>SUM(G14:G15)</f>
        <v>3350</v>
      </c>
      <c r="H16" s="48"/>
      <c r="I16" s="48"/>
    </row>
    <row r="17" spans="1:9" ht="17.25" thickTop="1">
      <c r="A17" s="63"/>
      <c r="B17" s="97"/>
      <c r="C17" s="51"/>
      <c r="D17" s="51"/>
      <c r="E17" s="97"/>
      <c r="F17" s="97"/>
      <c r="G17" s="48"/>
      <c r="H17" s="48"/>
      <c r="I17" s="48"/>
    </row>
    <row r="18" spans="1:9" ht="16.5">
      <c r="A18" s="63"/>
      <c r="B18" s="97" t="s">
        <v>121</v>
      </c>
      <c r="C18" s="51"/>
      <c r="D18" s="51"/>
      <c r="E18" s="97"/>
      <c r="F18" s="97"/>
      <c r="G18" s="48"/>
      <c r="H18" s="48"/>
      <c r="I18" s="48"/>
    </row>
    <row r="19" spans="1:9" ht="16.5">
      <c r="A19" s="63"/>
      <c r="B19" s="97"/>
      <c r="C19" s="51"/>
      <c r="D19" s="51"/>
      <c r="E19" s="97"/>
      <c r="F19" s="97"/>
      <c r="G19" s="48"/>
      <c r="H19" s="96"/>
      <c r="I19" s="62"/>
    </row>
    <row r="20" spans="1:9" ht="16.5">
      <c r="A20" s="63" t="s">
        <v>129</v>
      </c>
      <c r="B20" s="64" t="s">
        <v>123</v>
      </c>
      <c r="C20" s="62"/>
      <c r="D20" s="62"/>
      <c r="E20" s="62"/>
      <c r="F20" s="62"/>
      <c r="G20" s="62"/>
      <c r="H20" s="62"/>
      <c r="I20" s="62"/>
    </row>
    <row r="21" spans="1:9" ht="16.5">
      <c r="A21" s="63"/>
      <c r="B21" s="64"/>
      <c r="C21" s="62"/>
      <c r="D21" s="62"/>
      <c r="E21" s="62"/>
      <c r="F21" s="62"/>
      <c r="G21" s="62"/>
      <c r="H21" s="62"/>
      <c r="I21" s="62"/>
    </row>
    <row r="22" spans="1:9" ht="16.5">
      <c r="A22" s="63"/>
      <c r="B22" s="84" t="s">
        <v>203</v>
      </c>
      <c r="C22" s="62"/>
      <c r="D22" s="62"/>
      <c r="E22" s="62"/>
      <c r="F22" s="62"/>
      <c r="G22" s="62"/>
      <c r="H22" s="62"/>
      <c r="I22" s="62"/>
    </row>
    <row r="23" spans="1:9" ht="16.5">
      <c r="A23" s="63"/>
      <c r="B23" s="67"/>
      <c r="C23" s="62"/>
      <c r="D23" s="62"/>
      <c r="E23" s="62"/>
      <c r="F23" s="62"/>
      <c r="G23" s="62"/>
      <c r="H23" s="62"/>
      <c r="I23" s="62"/>
    </row>
    <row r="24" spans="1:9" ht="16.5">
      <c r="A24" s="63" t="s">
        <v>130</v>
      </c>
      <c r="B24" s="64" t="s">
        <v>125</v>
      </c>
      <c r="C24" s="62"/>
      <c r="D24" s="62"/>
      <c r="E24" s="62"/>
      <c r="F24" s="62"/>
      <c r="G24" s="62"/>
      <c r="H24" s="62"/>
      <c r="I24" s="62"/>
    </row>
    <row r="25" spans="1:9" ht="16.5">
      <c r="A25" s="63"/>
      <c r="B25" s="64"/>
      <c r="C25" s="62"/>
      <c r="D25" s="62"/>
      <c r="E25" s="62"/>
      <c r="F25" s="62"/>
      <c r="G25" s="62"/>
      <c r="H25" s="62"/>
      <c r="I25" s="62"/>
    </row>
    <row r="26" spans="1:9" ht="16.5">
      <c r="A26" s="63"/>
      <c r="B26" s="84" t="s">
        <v>204</v>
      </c>
      <c r="C26" s="62"/>
      <c r="D26" s="62"/>
      <c r="E26" s="62"/>
      <c r="F26" s="62"/>
      <c r="G26" s="62"/>
      <c r="H26" s="62"/>
      <c r="I26" s="62"/>
    </row>
    <row r="27" spans="1:9" ht="17.25">
      <c r="A27" s="102"/>
      <c r="B27" s="62"/>
      <c r="C27" s="62"/>
      <c r="D27" s="62"/>
      <c r="E27" s="62"/>
      <c r="F27" s="62"/>
      <c r="G27" s="62"/>
      <c r="H27" s="62"/>
      <c r="I27" s="62"/>
    </row>
    <row r="28" spans="1:9" ht="16.5">
      <c r="A28" s="63" t="s">
        <v>131</v>
      </c>
      <c r="B28" s="64" t="s">
        <v>132</v>
      </c>
      <c r="C28" s="62"/>
      <c r="D28" s="62"/>
      <c r="E28" s="62"/>
      <c r="F28" s="62"/>
      <c r="G28" s="62"/>
      <c r="H28" s="62"/>
      <c r="I28" s="62"/>
    </row>
    <row r="29" spans="1:9" ht="16.5">
      <c r="A29" s="51"/>
      <c r="B29" s="69"/>
      <c r="C29" s="103"/>
      <c r="D29" s="103"/>
      <c r="E29" s="103"/>
      <c r="F29" s="103"/>
      <c r="G29" s="103"/>
      <c r="H29" s="103"/>
      <c r="I29" s="103"/>
    </row>
    <row r="30" spans="1:9" ht="16.5">
      <c r="A30" s="51"/>
      <c r="B30" s="51" t="s">
        <v>147</v>
      </c>
      <c r="C30" s="104" t="s">
        <v>134</v>
      </c>
      <c r="D30" s="51"/>
      <c r="E30" s="51"/>
      <c r="F30" s="51"/>
      <c r="G30" s="51"/>
      <c r="H30" s="51"/>
      <c r="I30" s="51"/>
    </row>
    <row r="31" spans="1:9" ht="16.5" customHeight="1">
      <c r="A31" s="51"/>
      <c r="B31" s="51"/>
      <c r="C31" s="51"/>
      <c r="D31" s="51"/>
      <c r="E31" s="51"/>
      <c r="F31" s="51"/>
      <c r="G31" s="51"/>
      <c r="H31" s="163" t="s">
        <v>108</v>
      </c>
      <c r="I31" s="163" t="s">
        <v>176</v>
      </c>
    </row>
    <row r="32" spans="1:9" ht="16.5">
      <c r="A32" s="51"/>
      <c r="B32" s="51"/>
      <c r="C32" s="51"/>
      <c r="D32" s="51"/>
      <c r="E32" s="51"/>
      <c r="F32" s="51"/>
      <c r="G32" s="51"/>
      <c r="H32" s="143"/>
      <c r="I32" s="143"/>
    </row>
    <row r="33" spans="1:9" ht="16.5">
      <c r="A33" s="51"/>
      <c r="B33" s="51"/>
      <c r="C33" s="51"/>
      <c r="D33" s="51"/>
      <c r="E33" s="51"/>
      <c r="F33" s="51"/>
      <c r="G33" s="51"/>
      <c r="H33" s="51"/>
      <c r="I33" s="51"/>
    </row>
    <row r="34" spans="1:9" ht="16.5">
      <c r="A34" s="51"/>
      <c r="B34" s="51"/>
      <c r="C34" s="51" t="s">
        <v>160</v>
      </c>
      <c r="D34" s="51"/>
      <c r="E34" s="51"/>
      <c r="F34" s="51"/>
      <c r="G34" s="51"/>
      <c r="H34" s="100">
        <v>5707</v>
      </c>
      <c r="I34" s="100">
        <v>10327</v>
      </c>
    </row>
    <row r="35" spans="1:9" ht="16.5">
      <c r="A35" s="51"/>
      <c r="B35" s="51"/>
      <c r="C35" s="51"/>
      <c r="D35" s="51"/>
      <c r="E35" s="51"/>
      <c r="F35" s="51"/>
      <c r="G35" s="51"/>
      <c r="H35" s="62"/>
      <c r="I35" s="62"/>
    </row>
    <row r="36" spans="1:9" ht="16.5">
      <c r="A36" s="51"/>
      <c r="B36" s="51"/>
      <c r="C36" s="51" t="s">
        <v>135</v>
      </c>
      <c r="D36" s="51"/>
      <c r="E36" s="51"/>
      <c r="F36" s="51"/>
      <c r="G36" s="51"/>
      <c r="H36" s="100">
        <v>115118</v>
      </c>
      <c r="I36" s="100">
        <v>115118</v>
      </c>
    </row>
    <row r="37" spans="1:9" ht="16.5">
      <c r="A37" s="51"/>
      <c r="B37" s="51"/>
      <c r="C37" s="51"/>
      <c r="D37" s="51"/>
      <c r="E37" s="51"/>
      <c r="F37" s="51"/>
      <c r="G37" s="51"/>
      <c r="H37" s="62"/>
      <c r="I37" s="105"/>
    </row>
    <row r="38" spans="1:9" ht="17.25" thickBot="1">
      <c r="A38" s="63"/>
      <c r="B38" s="51"/>
      <c r="C38" s="51" t="s">
        <v>136</v>
      </c>
      <c r="D38" s="51"/>
      <c r="E38" s="51"/>
      <c r="F38" s="51"/>
      <c r="G38" s="51"/>
      <c r="H38" s="106">
        <f>H34/H36*100</f>
        <v>4.9575218471481435</v>
      </c>
      <c r="I38" s="106">
        <f>I34/I36*100</f>
        <v>8.970795184071996</v>
      </c>
    </row>
    <row r="39" spans="1:9" ht="17.25" thickTop="1">
      <c r="A39" s="63"/>
      <c r="B39" s="51"/>
      <c r="C39" s="51"/>
      <c r="D39" s="51"/>
      <c r="E39" s="51"/>
      <c r="F39" s="51"/>
      <c r="G39" s="51"/>
      <c r="H39" s="105"/>
      <c r="I39" s="105"/>
    </row>
    <row r="40" spans="1:9" ht="16.5">
      <c r="A40" s="63"/>
      <c r="B40" s="51"/>
      <c r="C40" s="51"/>
      <c r="D40" s="51"/>
      <c r="E40" s="51"/>
      <c r="F40" s="51"/>
      <c r="G40" s="51"/>
      <c r="H40" s="51"/>
      <c r="I40" s="51"/>
    </row>
    <row r="41" spans="1:9" ht="16.5">
      <c r="A41" s="63"/>
      <c r="B41" s="51" t="s">
        <v>146</v>
      </c>
      <c r="C41" s="104" t="s">
        <v>137</v>
      </c>
      <c r="D41" s="51"/>
      <c r="E41" s="51"/>
      <c r="F41" s="51"/>
      <c r="G41" s="51"/>
      <c r="H41" s="51"/>
      <c r="I41" s="51"/>
    </row>
    <row r="42" spans="1:9" ht="16.5">
      <c r="A42" s="63"/>
      <c r="B42" s="51"/>
      <c r="C42" s="51"/>
      <c r="D42" s="51"/>
      <c r="E42" s="51"/>
      <c r="F42" s="51"/>
      <c r="G42" s="51"/>
      <c r="H42" s="51"/>
      <c r="I42" s="100"/>
    </row>
    <row r="43" spans="1:9" ht="16.5">
      <c r="A43" s="63"/>
      <c r="B43" s="51"/>
      <c r="C43" s="51" t="s">
        <v>138</v>
      </c>
      <c r="D43" s="51"/>
      <c r="E43" s="51"/>
      <c r="F43" s="51"/>
      <c r="G43" s="51"/>
      <c r="H43" s="51"/>
      <c r="I43" s="51"/>
    </row>
    <row r="44" spans="1:9" ht="16.5">
      <c r="A44" s="63"/>
      <c r="B44" s="51"/>
      <c r="C44" s="51"/>
      <c r="D44" s="51"/>
      <c r="E44" s="51"/>
      <c r="F44" s="51"/>
      <c r="G44" s="51"/>
      <c r="H44" s="51"/>
      <c r="I44" s="51"/>
    </row>
    <row r="45" spans="1:9" ht="16.5">
      <c r="A45" s="63" t="s">
        <v>139</v>
      </c>
      <c r="B45" s="68" t="s">
        <v>177</v>
      </c>
      <c r="C45" s="62"/>
      <c r="D45" s="62"/>
      <c r="E45" s="62"/>
      <c r="F45" s="62"/>
      <c r="G45" s="62"/>
      <c r="H45" s="62"/>
      <c r="I45" s="62"/>
    </row>
    <row r="46" spans="1:9" ht="16.5">
      <c r="A46" s="69"/>
      <c r="B46" s="51"/>
      <c r="D46" s="62"/>
      <c r="E46" s="62"/>
      <c r="F46" s="62"/>
      <c r="G46" s="62"/>
      <c r="H46" s="62"/>
      <c r="I46" s="62"/>
    </row>
    <row r="47" spans="1:10" ht="16.5">
      <c r="A47" s="69"/>
      <c r="B47" s="51" t="s">
        <v>147</v>
      </c>
      <c r="C47" s="156" t="s">
        <v>215</v>
      </c>
      <c r="D47" s="155"/>
      <c r="E47" s="155"/>
      <c r="F47" s="155"/>
      <c r="G47" s="155"/>
      <c r="H47" s="155"/>
      <c r="I47" s="155"/>
      <c r="J47" s="107"/>
    </row>
    <row r="48" spans="1:10" ht="16.5">
      <c r="A48" s="69"/>
      <c r="B48" s="51"/>
      <c r="C48" s="155"/>
      <c r="D48" s="155"/>
      <c r="E48" s="155"/>
      <c r="F48" s="155"/>
      <c r="G48" s="155"/>
      <c r="H48" s="155"/>
      <c r="I48" s="155"/>
      <c r="J48" s="107"/>
    </row>
    <row r="49" spans="1:10" ht="16.5">
      <c r="A49" s="69"/>
      <c r="B49" s="51"/>
      <c r="C49" s="155"/>
      <c r="D49" s="155"/>
      <c r="E49" s="155"/>
      <c r="F49" s="155"/>
      <c r="G49" s="155"/>
      <c r="H49" s="155"/>
      <c r="I49" s="155"/>
      <c r="J49" s="107"/>
    </row>
    <row r="50" spans="1:9" ht="16.5">
      <c r="A50" s="51"/>
      <c r="C50" s="155"/>
      <c r="D50" s="155"/>
      <c r="E50" s="155"/>
      <c r="F50" s="155"/>
      <c r="G50" s="155"/>
      <c r="H50" s="155"/>
      <c r="I50" s="155"/>
    </row>
    <row r="51" ht="16.5">
      <c r="A51" s="51"/>
    </row>
    <row r="52" spans="1:10" ht="16.5">
      <c r="A52" s="51"/>
      <c r="B52" s="51" t="s">
        <v>146</v>
      </c>
      <c r="C52" s="156" t="s">
        <v>216</v>
      </c>
      <c r="D52" s="131"/>
      <c r="E52" s="131"/>
      <c r="F52" s="131"/>
      <c r="G52" s="131"/>
      <c r="H52" s="131"/>
      <c r="I52" s="131"/>
      <c r="J52" s="85"/>
    </row>
    <row r="53" spans="1:10" ht="16.5">
      <c r="A53" s="51"/>
      <c r="C53" s="131"/>
      <c r="D53" s="131"/>
      <c r="E53" s="131"/>
      <c r="F53" s="131"/>
      <c r="G53" s="131"/>
      <c r="H53" s="131"/>
      <c r="I53" s="131"/>
      <c r="J53" s="85"/>
    </row>
    <row r="54" spans="1:10" ht="16.5">
      <c r="A54" s="51"/>
      <c r="C54" s="131"/>
      <c r="D54" s="131"/>
      <c r="E54" s="131"/>
      <c r="F54" s="131"/>
      <c r="G54" s="131"/>
      <c r="H54" s="131"/>
      <c r="I54" s="131"/>
      <c r="J54" s="85"/>
    </row>
    <row r="55" spans="1:9" ht="16.5">
      <c r="A55" s="51"/>
      <c r="C55" s="155"/>
      <c r="D55" s="155"/>
      <c r="E55" s="155"/>
      <c r="F55" s="155"/>
      <c r="G55" s="155"/>
      <c r="H55" s="155"/>
      <c r="I55" s="155"/>
    </row>
    <row r="56" spans="1:9" ht="16.5">
      <c r="A56" s="51"/>
      <c r="B56" s="129"/>
      <c r="C56" s="164"/>
      <c r="D56" s="164"/>
      <c r="E56" s="164"/>
      <c r="F56" s="164"/>
      <c r="G56" s="164"/>
      <c r="H56" s="164"/>
      <c r="I56" s="164"/>
    </row>
    <row r="57" spans="1:9" ht="16.5">
      <c r="A57" s="51"/>
      <c r="B57" s="129"/>
      <c r="C57" s="128"/>
      <c r="D57" s="128"/>
      <c r="E57" s="128"/>
      <c r="F57" s="128"/>
      <c r="G57" s="128"/>
      <c r="H57" s="128"/>
      <c r="I57" s="128"/>
    </row>
    <row r="58" spans="1:9" ht="16.5">
      <c r="A58" s="51"/>
      <c r="B58" s="125"/>
      <c r="C58" s="59"/>
      <c r="D58" s="59"/>
      <c r="E58" s="59"/>
      <c r="F58" s="59"/>
      <c r="G58" s="59"/>
      <c r="H58" s="59"/>
      <c r="I58" s="59"/>
    </row>
    <row r="59" spans="1:9" ht="16.5">
      <c r="A59" s="51" t="s">
        <v>161</v>
      </c>
      <c r="B59" s="51"/>
      <c r="C59" s="51"/>
      <c r="D59" s="51"/>
      <c r="E59" s="51"/>
      <c r="F59" s="51"/>
      <c r="G59" s="51"/>
      <c r="H59" s="51"/>
      <c r="I59" s="51"/>
    </row>
    <row r="60" spans="1:9" ht="16.5">
      <c r="A60" s="51"/>
      <c r="B60" s="51"/>
      <c r="C60" s="51"/>
      <c r="D60" s="51"/>
      <c r="E60" s="51"/>
      <c r="F60" s="51"/>
      <c r="G60" s="51"/>
      <c r="H60" s="51"/>
      <c r="I60" s="51"/>
    </row>
    <row r="61" spans="1:9" ht="16.5">
      <c r="A61" s="51"/>
      <c r="B61" s="51"/>
      <c r="C61" s="51"/>
      <c r="D61" s="51"/>
      <c r="E61" s="51"/>
      <c r="F61" s="51"/>
      <c r="G61" s="51"/>
      <c r="H61" s="51"/>
      <c r="I61" s="51"/>
    </row>
    <row r="62" spans="1:9" ht="16.5">
      <c r="A62" s="51" t="s">
        <v>162</v>
      </c>
      <c r="B62" s="51"/>
      <c r="C62" s="51"/>
      <c r="D62" s="51"/>
      <c r="E62" s="51"/>
      <c r="F62" s="51"/>
      <c r="G62" s="51"/>
      <c r="H62" s="51"/>
      <c r="I62" s="51"/>
    </row>
    <row r="63" spans="1:9" ht="16.5">
      <c r="A63" s="51" t="s">
        <v>163</v>
      </c>
      <c r="B63" s="51"/>
      <c r="C63" s="51"/>
      <c r="D63" s="51"/>
      <c r="E63" s="51"/>
      <c r="F63" s="51"/>
      <c r="G63" s="51"/>
      <c r="H63" s="51"/>
      <c r="I63" s="51"/>
    </row>
    <row r="64" spans="1:9" ht="16.5">
      <c r="A64" s="51" t="s">
        <v>164</v>
      </c>
      <c r="B64" s="51"/>
      <c r="C64" s="51"/>
      <c r="D64" s="51"/>
      <c r="E64" s="51"/>
      <c r="F64" s="51"/>
      <c r="G64" s="51"/>
      <c r="H64" s="51"/>
      <c r="I64" s="51"/>
    </row>
    <row r="65" spans="1:9" ht="16.5">
      <c r="A65" s="51"/>
      <c r="B65" s="51"/>
      <c r="C65" s="51"/>
      <c r="D65" s="51"/>
      <c r="E65" s="51"/>
      <c r="F65" s="51"/>
      <c r="G65" s="51"/>
      <c r="H65" s="51"/>
      <c r="I65" s="51"/>
    </row>
    <row r="66" spans="1:9" ht="16.5">
      <c r="A66" s="108" t="s">
        <v>188</v>
      </c>
      <c r="B66" s="109"/>
      <c r="C66" s="51"/>
      <c r="D66" s="51"/>
      <c r="E66" s="51"/>
      <c r="F66" s="51"/>
      <c r="G66" s="51"/>
      <c r="H66" s="51"/>
      <c r="I66" s="51"/>
    </row>
    <row r="67" spans="1:9" ht="16.5">
      <c r="A67" s="51"/>
      <c r="B67" s="51"/>
      <c r="C67" s="51"/>
      <c r="D67" s="51"/>
      <c r="E67" s="51"/>
      <c r="F67" s="51"/>
      <c r="G67" s="51"/>
      <c r="H67" s="51"/>
      <c r="I67" s="51"/>
    </row>
    <row r="68" spans="1:9" ht="16.5">
      <c r="A68" s="51"/>
      <c r="B68" s="51"/>
      <c r="C68" s="51"/>
      <c r="D68" s="51"/>
      <c r="E68" s="51"/>
      <c r="F68" s="51"/>
      <c r="G68" s="51"/>
      <c r="H68" s="51"/>
      <c r="I68" s="51"/>
    </row>
    <row r="69" spans="1:9" ht="16.5">
      <c r="A69" s="51"/>
      <c r="B69" s="51"/>
      <c r="C69" s="51"/>
      <c r="D69" s="51"/>
      <c r="E69" s="51"/>
      <c r="F69" s="51"/>
      <c r="G69" s="51"/>
      <c r="H69" s="51"/>
      <c r="I69" s="51"/>
    </row>
    <row r="70" spans="1:9" ht="16.5">
      <c r="A70" s="51"/>
      <c r="B70" s="51"/>
      <c r="C70" s="51"/>
      <c r="D70" s="51"/>
      <c r="E70" s="51"/>
      <c r="F70" s="51"/>
      <c r="G70" s="51"/>
      <c r="H70" s="51"/>
      <c r="I70" s="51"/>
    </row>
    <row r="71" spans="1:9" ht="16.5">
      <c r="A71" s="51"/>
      <c r="B71" s="51"/>
      <c r="C71" s="51"/>
      <c r="D71" s="51"/>
      <c r="E71" s="51"/>
      <c r="F71" s="51"/>
      <c r="G71" s="51"/>
      <c r="H71" s="51"/>
      <c r="I71" s="51"/>
    </row>
    <row r="72" spans="1:9" ht="16.5">
      <c r="A72" s="51"/>
      <c r="B72" s="51"/>
      <c r="C72" s="51"/>
      <c r="D72" s="51"/>
      <c r="E72" s="51"/>
      <c r="F72" s="51"/>
      <c r="G72" s="51"/>
      <c r="H72" s="51"/>
      <c r="I72" s="51"/>
    </row>
    <row r="73" spans="1:9" ht="16.5">
      <c r="A73" s="51"/>
      <c r="B73" s="51"/>
      <c r="C73" s="51"/>
      <c r="D73" s="51"/>
      <c r="E73" s="51"/>
      <c r="F73" s="51"/>
      <c r="G73" s="51"/>
      <c r="H73" s="51"/>
      <c r="I73" s="51"/>
    </row>
    <row r="74" spans="1:9" ht="16.5">
      <c r="A74" s="51"/>
      <c r="B74" s="51"/>
      <c r="C74" s="51"/>
      <c r="D74" s="51"/>
      <c r="E74" s="51"/>
      <c r="F74" s="51"/>
      <c r="G74" s="51"/>
      <c r="H74" s="51"/>
      <c r="I74" s="51"/>
    </row>
    <row r="75" spans="1:9" ht="16.5">
      <c r="A75" s="51"/>
      <c r="B75" s="51"/>
      <c r="C75" s="51"/>
      <c r="D75" s="51"/>
      <c r="E75" s="51"/>
      <c r="F75" s="51"/>
      <c r="G75" s="51"/>
      <c r="H75" s="51"/>
      <c r="I75" s="51"/>
    </row>
  </sheetData>
  <mergeCells count="5">
    <mergeCell ref="C56:I56"/>
    <mergeCell ref="H31:H32"/>
    <mergeCell ref="I31:I32"/>
    <mergeCell ref="C47:I50"/>
    <mergeCell ref="C52:I55"/>
  </mergeCells>
  <printOptions/>
  <pageMargins left="0.75" right="0.7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2004-08-26T09:46:15Z</cp:lastPrinted>
  <dcterms:created xsi:type="dcterms:W3CDTF">2004-05-29T02:03:10Z</dcterms:created>
  <dcterms:modified xsi:type="dcterms:W3CDTF">2004-08-26T09:50:08Z</dcterms:modified>
  <cp:category/>
  <cp:version/>
  <cp:contentType/>
  <cp:contentStatus/>
</cp:coreProperties>
</file>